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filterPrivacy="1" updateLinks="never" codeName="ThisWorkbook" defaultThemeVersion="124226"/>
  <xr:revisionPtr revIDLastSave="22" documentId="8_{BD41021E-15AC-4790-B8D4-BD5F2EA1206C}" xr6:coauthVersionLast="47" xr6:coauthVersionMax="47" xr10:uidLastSave="{9DFAF27B-5EC8-48F7-9ED6-40D58A7FAD12}"/>
  <bookViews>
    <workbookView xWindow="5055" yWindow="180" windowWidth="33360" windowHeight="13215" tabRatio="857" firstSheet="1" activeTab="1" xr2:uid="{00000000-000D-0000-FFFF-FFFF00000000}"/>
  </bookViews>
  <sheets>
    <sheet name="BExRepositorySheet" sheetId="7" state="veryHidden" r:id="rId1"/>
    <sheet name="Vaihtoehtoiset tunnusluvut" sheetId="21" r:id="rId2"/>
    <sheet name="Täsmäytyslaskelma" sheetId="17" r:id="rId3"/>
    <sheet name="NeljännesS" sheetId="11" state="hidden" r:id="rId4"/>
    <sheet name="NeljännesE" sheetId="12" state="hidden" r:id="rId5"/>
  </sheets>
  <definedNames>
    <definedName name="_xlnm.Print_Area" localSheetId="2">Täsmäytyslaskelma!$B$4:$B$136</definedName>
    <definedName name="_xlnm.Print_Area" localSheetId="1">'Vaihtoehtoiset tunnusluvut'!$B$4:$B$38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1" l="1"/>
  <c r="B29" i="12"/>
  <c r="B15" i="11"/>
  <c r="B15" i="12"/>
  <c r="B7" i="12"/>
  <c r="C7" i="12"/>
  <c r="D7" i="12"/>
  <c r="E7" i="12"/>
  <c r="F7" i="12"/>
  <c r="G7" i="12"/>
  <c r="H7" i="12"/>
  <c r="I7" i="12"/>
  <c r="B8" i="12"/>
  <c r="C8" i="12"/>
  <c r="D8" i="12"/>
  <c r="E8" i="12"/>
  <c r="F8" i="12"/>
  <c r="G8" i="12"/>
  <c r="H8" i="12"/>
  <c r="I8" i="12"/>
  <c r="B9" i="12"/>
  <c r="C9" i="12"/>
  <c r="D9" i="12"/>
  <c r="E9" i="12"/>
  <c r="F9" i="12"/>
  <c r="G9" i="12"/>
  <c r="H9" i="12"/>
  <c r="I9" i="12"/>
  <c r="B10" i="12"/>
  <c r="C10" i="12"/>
  <c r="D10" i="12"/>
  <c r="E10" i="12"/>
  <c r="F10" i="12"/>
  <c r="G10" i="12"/>
  <c r="H10" i="12"/>
  <c r="I10" i="12"/>
  <c r="B11" i="12"/>
  <c r="C11" i="12"/>
  <c r="D11" i="12"/>
  <c r="E11" i="12"/>
  <c r="F11" i="12"/>
  <c r="G11" i="12"/>
  <c r="H11" i="12"/>
  <c r="I11" i="12"/>
  <c r="B12" i="12"/>
  <c r="C12" i="12"/>
  <c r="D12" i="12"/>
  <c r="E12" i="12"/>
  <c r="F12" i="12"/>
  <c r="G12" i="12"/>
  <c r="H12" i="12"/>
  <c r="I12" i="12"/>
  <c r="B13" i="12"/>
  <c r="C13" i="12"/>
  <c r="D13" i="12"/>
  <c r="E13" i="12"/>
  <c r="F13" i="12"/>
  <c r="G13" i="12"/>
  <c r="H13" i="12"/>
  <c r="I13" i="12"/>
  <c r="B14" i="12"/>
  <c r="C14" i="12"/>
  <c r="D14" i="12"/>
  <c r="E14" i="12"/>
  <c r="F14" i="12"/>
  <c r="G14" i="12"/>
  <c r="H14" i="12"/>
  <c r="I14" i="12"/>
  <c r="B18" i="12"/>
  <c r="C18" i="12"/>
  <c r="D18" i="12"/>
  <c r="E18" i="12"/>
  <c r="F18" i="12"/>
  <c r="G18" i="12"/>
  <c r="H18" i="12"/>
  <c r="I18" i="12"/>
  <c r="B19" i="12"/>
  <c r="C19" i="12"/>
  <c r="D19" i="12"/>
  <c r="E19" i="12"/>
  <c r="F19" i="12"/>
  <c r="G19" i="12"/>
  <c r="H19" i="12"/>
  <c r="I19" i="12"/>
  <c r="B20" i="12"/>
  <c r="C20" i="12"/>
  <c r="D20" i="12"/>
  <c r="E20" i="12"/>
  <c r="F20" i="12"/>
  <c r="G20" i="12"/>
  <c r="H20" i="12"/>
  <c r="I20" i="12"/>
  <c r="B21" i="12"/>
  <c r="C21" i="12"/>
  <c r="D21" i="12"/>
  <c r="E21" i="12"/>
  <c r="F21" i="12"/>
  <c r="G21" i="12"/>
  <c r="H21" i="12"/>
  <c r="I21" i="12"/>
  <c r="B22" i="12"/>
  <c r="C22" i="12"/>
  <c r="D22" i="12"/>
  <c r="E22" i="12"/>
  <c r="F22" i="12"/>
  <c r="G22" i="12"/>
  <c r="H22" i="12"/>
  <c r="I22" i="12"/>
  <c r="B26" i="12"/>
  <c r="C26" i="12"/>
  <c r="D26" i="12"/>
  <c r="E26" i="12"/>
  <c r="F26" i="12"/>
  <c r="H26" i="12"/>
  <c r="I26" i="12"/>
  <c r="B27" i="12"/>
  <c r="C27" i="12"/>
  <c r="D27" i="12"/>
  <c r="E27" i="12"/>
  <c r="F27" i="12"/>
  <c r="G27" i="12"/>
  <c r="H27" i="12"/>
  <c r="I27" i="12"/>
  <c r="B28" i="12"/>
  <c r="C28" i="12"/>
  <c r="D28" i="12"/>
  <c r="E28" i="12"/>
  <c r="F28" i="12"/>
  <c r="G28" i="12"/>
  <c r="H28" i="12"/>
  <c r="I28" i="12"/>
  <c r="C29" i="12"/>
  <c r="D29" i="12"/>
  <c r="E29" i="12"/>
  <c r="F29" i="12"/>
  <c r="G29" i="12"/>
  <c r="H29" i="12"/>
  <c r="I29" i="12"/>
  <c r="B30" i="12"/>
  <c r="C30" i="12"/>
  <c r="D30" i="12"/>
  <c r="E30" i="12"/>
  <c r="F30" i="12"/>
  <c r="G30" i="12"/>
  <c r="H30" i="12"/>
  <c r="I30" i="12"/>
  <c r="C6" i="12"/>
  <c r="D6" i="12"/>
  <c r="E6" i="12"/>
  <c r="F6" i="12"/>
  <c r="G6" i="12"/>
  <c r="H6" i="12"/>
  <c r="I6" i="12"/>
  <c r="B6" i="12"/>
  <c r="C2" i="12"/>
  <c r="D2" i="12"/>
  <c r="E2" i="12"/>
  <c r="F2" i="12"/>
  <c r="G2" i="12"/>
  <c r="H2" i="12"/>
  <c r="I2" i="12"/>
  <c r="C3" i="12"/>
  <c r="D3" i="12"/>
  <c r="E3" i="12"/>
  <c r="F3" i="12"/>
  <c r="G3" i="12"/>
  <c r="H3" i="12"/>
  <c r="I3" i="12"/>
  <c r="B3" i="12"/>
  <c r="B2" i="12"/>
  <c r="B23" i="11"/>
  <c r="B23" i="12"/>
  <c r="I31" i="11"/>
  <c r="I31" i="12"/>
  <c r="H31" i="11"/>
  <c r="H31" i="12"/>
  <c r="F31" i="11"/>
  <c r="F31" i="12"/>
  <c r="E31" i="11"/>
  <c r="E31" i="12"/>
  <c r="D31" i="11"/>
  <c r="D31" i="12"/>
  <c r="C31" i="11"/>
  <c r="C31" i="12"/>
  <c r="G26" i="11"/>
  <c r="G26" i="12"/>
  <c r="G31" i="11"/>
  <c r="G31" i="12"/>
  <c r="I23" i="11"/>
  <c r="I23" i="12"/>
  <c r="H23" i="11"/>
  <c r="H23" i="12"/>
  <c r="G23" i="11"/>
  <c r="G23" i="12"/>
  <c r="F23" i="11"/>
  <c r="F23" i="12"/>
  <c r="E23" i="11"/>
  <c r="E23" i="12"/>
  <c r="D23" i="11"/>
  <c r="D23" i="12"/>
  <c r="C23" i="11"/>
  <c r="C23" i="12"/>
  <c r="I15" i="11"/>
  <c r="I15" i="12"/>
  <c r="H15" i="11"/>
  <c r="H15" i="12"/>
  <c r="G15" i="11"/>
  <c r="G15" i="12"/>
  <c r="F15" i="11"/>
  <c r="F15" i="12"/>
  <c r="E15" i="11"/>
  <c r="E15" i="12"/>
  <c r="D15" i="11"/>
  <c r="D15" i="12"/>
  <c r="C15" i="11"/>
  <c r="C15" i="12"/>
  <c r="B31" i="11"/>
  <c r="B31" i="12"/>
</calcChain>
</file>

<file path=xl/sharedStrings.xml><?xml version="1.0" encoding="utf-8"?>
<sst xmlns="http://schemas.openxmlformats.org/spreadsheetml/2006/main" count="338" uniqueCount="141">
  <si>
    <t>Continuing operations</t>
  </si>
  <si>
    <r>
      <t xml:space="preserve">Sidottu pääoma </t>
    </r>
    <r>
      <rPr>
        <vertAlign val="superscript"/>
        <sz val="11"/>
        <rFont val="Arial"/>
        <family val="2"/>
      </rPr>
      <t>1) 2)</t>
    </r>
  </si>
  <si>
    <r>
      <t xml:space="preserve">1) </t>
    </r>
    <r>
      <rPr>
        <sz val="11"/>
        <rFont val="Arial"/>
        <family val="2"/>
      </rPr>
      <t>Average</t>
    </r>
  </si>
  <si>
    <t>2010</t>
  </si>
  <si>
    <r>
      <t xml:space="preserve">1) </t>
    </r>
    <r>
      <rPr>
        <sz val="11"/>
        <rFont val="Arial"/>
        <family val="2"/>
      </rPr>
      <t>Keskimäärin</t>
    </r>
  </si>
  <si>
    <t>Liikevaihto</t>
  </si>
  <si>
    <t>Liikevoitto</t>
  </si>
  <si>
    <t>-</t>
  </si>
  <si>
    <t>Yhteensä</t>
  </si>
  <si>
    <t>Korolliset velat - rahamarkkinasijoitukset</t>
  </si>
  <si>
    <t>Korolliset nettovelat</t>
  </si>
  <si>
    <t>Sidotun pääoman tuottoprosentti (ROCE), %</t>
  </si>
  <si>
    <t>Milj. e</t>
  </si>
  <si>
    <t>Omavaraisuusaste, %</t>
  </si>
  <si>
    <t>TUNNUSLUKUJEN LASKENTAKAAVAT</t>
  </si>
  <si>
    <t>Osakekohtainen tulos (EPS)</t>
  </si>
  <si>
    <t xml:space="preserve">Emoyhteisön omistajien osuus tilikauden voitosta </t>
  </si>
  <si>
    <t>Oma pääoma x 100</t>
  </si>
  <si>
    <t>Keskimääräinen osakemäärä</t>
  </si>
  <si>
    <t>Taseen loppusumma - saadut ennakot</t>
  </si>
  <si>
    <t>Velkaantuneisuus (gearing),  %</t>
  </si>
  <si>
    <t>Korolliset nettovelat x 100</t>
  </si>
  <si>
    <t>muutoksen jälkeen ennen investointeja</t>
  </si>
  <si>
    <t xml:space="preserve">Oma pääoma </t>
  </si>
  <si>
    <t>Liiikevoitto + osuus osakkuusyritysten tuloksista x 100</t>
  </si>
  <si>
    <t>- rahavarat</t>
  </si>
  <si>
    <t xml:space="preserve">Vuosineljännestiedot </t>
  </si>
  <si>
    <t>Liikevoitto ilman kertaluonteisia eriä</t>
  </si>
  <si>
    <t>Eliminoinnit</t>
  </si>
  <si>
    <t>EUR million</t>
  </si>
  <si>
    <t>Revenue</t>
  </si>
  <si>
    <t>Operating profit</t>
  </si>
  <si>
    <t>Total equity</t>
  </si>
  <si>
    <t>Equity ratio, %</t>
  </si>
  <si>
    <t xml:space="preserve">Total </t>
  </si>
  <si>
    <t>QUARTERLY INFORMATION</t>
  </si>
  <si>
    <t>Operating profit, excluding non-recurring items</t>
  </si>
  <si>
    <t>DEFINITIONS OF KEY FIGURES</t>
  </si>
  <si>
    <t>Earnings per share (EPS)</t>
  </si>
  <si>
    <t>Net profit attributable to equity holders of the parent</t>
  </si>
  <si>
    <t>Total equity x 100</t>
  </si>
  <si>
    <t>Average number of shares</t>
  </si>
  <si>
    <t>Total assets - prepayments received</t>
  </si>
  <si>
    <t>Cash flow from operations</t>
  </si>
  <si>
    <t>Gearing,  %</t>
  </si>
  <si>
    <t>Cash flow from operations, after change in net working</t>
  </si>
  <si>
    <t>Interest-bearing net liabilities x 100</t>
  </si>
  <si>
    <t>capital and before investing activities</t>
  </si>
  <si>
    <t>Cash flow from operations per share</t>
  </si>
  <si>
    <t>Interest-bearing net liabilities</t>
  </si>
  <si>
    <t>Equity per share</t>
  </si>
  <si>
    <t>Return on capital employed (ROCE), %</t>
  </si>
  <si>
    <t xml:space="preserve">Equity attributable to equity holders of the parent </t>
  </si>
  <si>
    <t>Operating profit + share of profit or loss of associates x 100</t>
  </si>
  <si>
    <t>Eliminations</t>
  </si>
  <si>
    <t>Emoyhteisön oma pääoma / osake</t>
  </si>
  <si>
    <t>Osakkeiden lukumäärä kauden lopussa</t>
  </si>
  <si>
    <t>Muut</t>
  </si>
  <si>
    <t>Paper ulkoinen</t>
  </si>
  <si>
    <t>Paper sisäinen</t>
  </si>
  <si>
    <t>Oil &amp; Mining ulkoinen</t>
  </si>
  <si>
    <t>Oil &amp; Mining sisäinen</t>
  </si>
  <si>
    <t>Muut ulkoinen</t>
  </si>
  <si>
    <t>Muut sisäinen</t>
  </si>
  <si>
    <t>Paper</t>
  </si>
  <si>
    <t>Oil &amp; Mining</t>
  </si>
  <si>
    <t xml:space="preserve">Muut </t>
  </si>
  <si>
    <t>Other</t>
  </si>
  <si>
    <t>Paper external</t>
  </si>
  <si>
    <t>Paper Intra-Group</t>
  </si>
  <si>
    <t>Oil &amp; Mining external</t>
  </si>
  <si>
    <t>Oil &amp; Mining Intra-Group</t>
  </si>
  <si>
    <t>Other external</t>
  </si>
  <si>
    <t>Other Intra-Group</t>
  </si>
  <si>
    <t>at end of period</t>
  </si>
  <si>
    <t>Number of shares at end of period</t>
  </si>
  <si>
    <t>- Cash and cash equivalents</t>
  </si>
  <si>
    <t xml:space="preserve">Interest-bearing liabilities - money market investments </t>
  </si>
  <si>
    <t>Municipal &amp; Industrial ulkoinen</t>
  </si>
  <si>
    <t>Municipal &amp; Industrial sisäinen</t>
  </si>
  <si>
    <t>Municipal &amp; Industrial</t>
  </si>
  <si>
    <t>Municipal &amp; Industrial external</t>
  </si>
  <si>
    <t>Municipal &amp; Industrial Intra-Group</t>
  </si>
  <si>
    <t>Liiketoiminnan rahavirta</t>
  </si>
  <si>
    <t xml:space="preserve">Liiketoiminnasta kertynyt rahavirta, käyttöpääoman </t>
  </si>
  <si>
    <t>Liiketoiminnan rahavirta / osake</t>
  </si>
  <si>
    <t>Liiketoiminnasta kertynyt rahavirta</t>
  </si>
  <si>
    <t>Jatkuvat toiminnot</t>
  </si>
  <si>
    <t>4-6</t>
  </si>
  <si>
    <t>1-3</t>
  </si>
  <si>
    <t>7-9</t>
  </si>
  <si>
    <t>10-12</t>
  </si>
  <si>
    <t>2011</t>
  </si>
  <si>
    <r>
      <t xml:space="preserve">Capital employed </t>
    </r>
    <r>
      <rPr>
        <vertAlign val="superscript"/>
        <sz val="11"/>
        <rFont val="Arial"/>
        <family val="2"/>
      </rPr>
      <t xml:space="preserve">1) 2) </t>
    </r>
  </si>
  <si>
    <t xml:space="preserve">Emoyhteisön omistajille kuuluva </t>
  </si>
  <si>
    <t>oma pääoma kauden lopussa</t>
  </si>
  <si>
    <r>
      <rPr>
        <vertAlign val="superscript"/>
        <sz val="11"/>
        <rFont val="Arial"/>
        <family val="2"/>
      </rPr>
      <t>2)</t>
    </r>
    <r>
      <rPr>
        <sz val="11"/>
        <rFont val="Arial"/>
        <family val="2"/>
      </rPr>
      <t xml:space="preserve"> Sidottu pääoma = käyttöpääoma + valmiit aineelliset käyttöomaisuushyödykkeet + valmiit aineettomat hyödykkeet + osakkuusyrityssijoitukset</t>
    </r>
  </si>
  <si>
    <r>
      <rPr>
        <vertAlign val="superscript"/>
        <sz val="11"/>
        <rFont val="Arial"/>
        <family val="2"/>
      </rPr>
      <t xml:space="preserve">2) </t>
    </r>
    <r>
      <rPr>
        <sz val="11"/>
        <rFont val="Arial"/>
        <family val="2"/>
      </rPr>
      <t>Net working capital + property, plant and equipment available for use + intangible assets available for use + investments in associates</t>
    </r>
  </si>
  <si>
    <t xml:space="preserve">Pulp &amp; Paper </t>
  </si>
  <si>
    <t>Pulp &amp; Paper</t>
  </si>
  <si>
    <t>1-12</t>
  </si>
  <si>
    <t>Industry &amp; Water</t>
  </si>
  <si>
    <t>Kemira Group</t>
  </si>
  <si>
    <t>Liikevaihto,  O&amp;G-myynti huomioiden</t>
  </si>
  <si>
    <t>Industry &amp; Water, O&amp;G-myynti huomioiden</t>
  </si>
  <si>
    <t>Yhteensä, O&amp;G-myynti huomioiden</t>
  </si>
  <si>
    <t>Operatiivinen käyttökate, O&amp;G-myynti huomioiden</t>
  </si>
  <si>
    <t>Operatiivinen liikevoitto, O&amp;G-myynti huomioiden</t>
  </si>
  <si>
    <t>Investoinnit ilman yritysostoja, O&amp;G-myynti huomioiden</t>
  </si>
  <si>
    <t>KONSERNILUVUT</t>
  </si>
  <si>
    <t>Nettokäyttöpääoma kauden lopussa, O&amp;G-myynti huomioiden*</t>
  </si>
  <si>
    <t>miljoonaa euroa</t>
  </si>
  <si>
    <t>Pulp &amp; Paper, raportoitu</t>
  </si>
  <si>
    <t>Industry &amp; Water, raportoitu</t>
  </si>
  <si>
    <t>Yhteensä, raportoitu</t>
  </si>
  <si>
    <t>Vertailukelpoisuuteen vaikuttavat lisäerät</t>
  </si>
  <si>
    <t>Operatiivinen käyttökate, aiempi</t>
  </si>
  <si>
    <t>Pulp &amp; Paper, aiempi</t>
  </si>
  <si>
    <t>Industry &amp; Water, aiempi</t>
  </si>
  <si>
    <t>Yhteensä, aiempi</t>
  </si>
  <si>
    <t>Aiemmin esitetyt vertailukelpoisuuteen vaikuttavat erät</t>
  </si>
  <si>
    <t>Yhteensä, aiemmin esitetyt vertailukelpoisuuteen vaikuttavat erät</t>
  </si>
  <si>
    <t>Käyttökate</t>
  </si>
  <si>
    <t>Operatiivinen liikevoitto, aiempi</t>
  </si>
  <si>
    <t>Investoinnit ilman yritysostoja</t>
  </si>
  <si>
    <t>Yhteensä, oikaisut</t>
  </si>
  <si>
    <t>SEGMENTTI-INFORMAATIO VUOSINELJÄNNEKSITTÄIN, OIL &amp; GAS -MYYNTI HUOMIOIDEN</t>
  </si>
  <si>
    <t>VAIHTOEHTOISTEN TUNNUSLUKUJEN TÄSMÄYTYS IFRS-LUKUIHIN</t>
  </si>
  <si>
    <t>Nettokäyttöpääoma kauden lopussa, O&amp;G-myynti huomioiden**</t>
  </si>
  <si>
    <t>Sidottu pääoma kauden lopussa, O&amp;G-myynti huomioiden**</t>
  </si>
  <si>
    <t>Industry &amp; Water, O&amp;G-myynnin vaikutus*</t>
  </si>
  <si>
    <t>*Oil &amp; Gas -myynnin vaikutus sisältää Oil &amp; Gas-liitännäisen portfolion (ml. Oil &amp; Gas-asiakkaiden ja muiden ei Oil &amp; Gas-liiketoimintaan liittyvät teolliset asiakkaat) vaikutuksen jokaiseen tunnuslukuun, mukaan lukien niihin liitännäiset kustannukset ja myytyihin tuotantolaitoksiin liittyvät investoinnit.</t>
  </si>
  <si>
    <t>Sidottu pääoma 12 kuukauden liukuva keskiarvo, O&amp;G-myynti huomioiden*</t>
  </si>
  <si>
    <t>Operatiivinen sidotun pääoman tuotto  12 kuukauden liukuva keskiarvo, %, aiempi</t>
  </si>
  <si>
    <t>Sidotun pääoman tuotto  12 kuukauden liukuva keskiarvo, %,</t>
  </si>
  <si>
    <t>Nettokäyttöpääoma kauden lopussa**</t>
  </si>
  <si>
    <t>Operatiivinen sidotun pääoman tuotto  12 kuukauden liukuva keskiarvo, %*</t>
  </si>
  <si>
    <t>*Varat luokiteltiin myytävänä olevaksi joulukuussa 2023, minkä vuoksi ei oikaisua 12/2023</t>
  </si>
  <si>
    <t>**Varat luokiteltiin myytävänä olevaksi joulukuussa 2023, minkä vuoksi ei oikaisua 12/2023</t>
  </si>
  <si>
    <t>Operatiivinen sidotun pääoman tuotto  12 kuukauden liukuva keskiarvo, %, O&amp;G-myynti huomioiden**</t>
  </si>
  <si>
    <t>Sidottu pääoma kauden lopussa, raportoitu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</si>
</sst>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\ ##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Futura Book"/>
      <family val="2"/>
    </font>
    <font>
      <sz val="11"/>
      <color theme="1"/>
      <name val="Calibri"/>
      <family val="2"/>
      <scheme val="minor"/>
    </font>
    <font>
      <sz val="9"/>
      <color rgb="FF005BBE"/>
      <name val="Arial"/>
      <family val="2"/>
    </font>
    <font>
      <b/>
      <sz val="11"/>
      <color rgb="FF005BBE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5BBE"/>
      </top>
      <bottom style="thin">
        <color rgb="FF005BBE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4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6" fillId="27" borderId="0" applyNumberFormat="0" applyBorder="0" applyAlignment="0" applyProtection="0"/>
    <xf numFmtId="0" fontId="8" fillId="18" borderId="0" applyNumberFormat="0" applyBorder="0" applyAlignment="0" applyProtection="0"/>
    <xf numFmtId="0" fontId="9" fillId="28" borderId="1" applyNumberFormat="0" applyAlignment="0" applyProtection="0"/>
    <xf numFmtId="0" fontId="10" fillId="19" borderId="2" applyNumberFormat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27" borderId="1" applyNumberFormat="0" applyAlignment="0" applyProtection="0"/>
    <xf numFmtId="0" fontId="18" fillId="0" borderId="6" applyNumberFormat="0" applyFill="0" applyAlignment="0" applyProtection="0"/>
    <xf numFmtId="0" fontId="19" fillId="27" borderId="0" applyNumberFormat="0" applyBorder="0" applyAlignment="0" applyProtection="0"/>
    <xf numFmtId="0" fontId="36" fillId="0" borderId="0"/>
    <xf numFmtId="0" fontId="2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4" fillId="7" borderId="9" applyNumberFormat="0" applyProtection="0">
      <alignment horizontal="right" vertical="center"/>
    </xf>
    <xf numFmtId="4" fontId="4" fillId="3" borderId="9" applyNumberFormat="0" applyProtection="0">
      <alignment horizontal="right" vertical="center"/>
    </xf>
    <xf numFmtId="4" fontId="4" fillId="34" borderId="9" applyNumberFormat="0" applyProtection="0">
      <alignment horizontal="right" vertical="center"/>
    </xf>
    <xf numFmtId="4" fontId="4" fillId="35" borderId="9" applyNumberFormat="0" applyProtection="0">
      <alignment horizontal="right" vertical="center"/>
    </xf>
    <xf numFmtId="4" fontId="4" fillId="36" borderId="9" applyNumberFormat="0" applyProtection="0">
      <alignment horizontal="right" vertical="center"/>
    </xf>
    <xf numFmtId="4" fontId="4" fillId="37" borderId="9" applyNumberFormat="0" applyProtection="0">
      <alignment horizontal="right" vertical="center"/>
    </xf>
    <xf numFmtId="4" fontId="4" fillId="9" borderId="9" applyNumberFormat="0" applyProtection="0">
      <alignment horizontal="right" vertical="center"/>
    </xf>
    <xf numFmtId="4" fontId="4" fillId="38" borderId="9" applyNumberFormat="0" applyProtection="0">
      <alignment horizontal="right" vertical="center"/>
    </xf>
    <xf numFmtId="4" fontId="4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4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4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top" indent="1"/>
    </xf>
    <xf numFmtId="0" fontId="2" fillId="2" borderId="9" applyNumberFormat="0" applyProtection="0">
      <alignment horizontal="left" vertical="center" indent="1"/>
    </xf>
    <xf numFmtId="0" fontId="2" fillId="2" borderId="9" applyNumberFormat="0" applyProtection="0">
      <alignment horizontal="left" vertical="top" indent="1"/>
    </xf>
    <xf numFmtId="0" fontId="2" fillId="6" borderId="9" applyNumberFormat="0" applyProtection="0">
      <alignment horizontal="left" vertical="center" indent="1"/>
    </xf>
    <xf numFmtId="0" fontId="2" fillId="6" borderId="9" applyNumberFormat="0" applyProtection="0">
      <alignment horizontal="left" vertical="top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top" indent="1"/>
    </xf>
    <xf numFmtId="0" fontId="2" fillId="5" borderId="11" applyNumberFormat="0">
      <protection locked="0"/>
    </xf>
    <xf numFmtId="4" fontId="4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4" fillId="4" borderId="9" applyNumberFormat="0" applyProtection="0">
      <alignment horizontal="left" vertical="center" indent="1"/>
    </xf>
    <xf numFmtId="0" fontId="4" fillId="4" borderId="9" applyNumberFormat="0" applyProtection="0">
      <alignment horizontal="left" vertical="top" indent="1"/>
    </xf>
    <xf numFmtId="4" fontId="4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4" fillId="2" borderId="9" applyNumberFormat="0" applyProtection="0">
      <alignment horizontal="left" vertical="center" indent="1"/>
    </xf>
    <xf numFmtId="0" fontId="4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37" fillId="43" borderId="16" applyNumberFormat="0">
      <alignment vertical="top"/>
    </xf>
    <xf numFmtId="0" fontId="1" fillId="0" borderId="0"/>
    <xf numFmtId="4" fontId="4" fillId="41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9" fontId="2" fillId="0" borderId="0" applyFont="0" applyFill="0" applyBorder="0" applyAlignment="0" applyProtection="0"/>
  </cellStyleXfs>
  <cellXfs count="171">
    <xf numFmtId="0" fontId="0" fillId="0" borderId="0" xfId="0"/>
    <xf numFmtId="0" fontId="30" fillId="0" borderId="0" xfId="0" applyFont="1" applyFill="1"/>
    <xf numFmtId="0" fontId="31" fillId="0" borderId="0" xfId="0" applyFont="1" applyFill="1"/>
    <xf numFmtId="166" fontId="31" fillId="0" borderId="0" xfId="0" applyNumberFormat="1" applyFont="1" applyFill="1"/>
    <xf numFmtId="0" fontId="31" fillId="0" borderId="0" xfId="0" applyFont="1" applyFill="1" applyBorder="1"/>
    <xf numFmtId="0" fontId="31" fillId="0" borderId="13" xfId="0" applyFont="1" applyFill="1" applyBorder="1"/>
    <xf numFmtId="0" fontId="30" fillId="0" borderId="0" xfId="0" applyFont="1" applyFill="1" applyBorder="1"/>
    <xf numFmtId="164" fontId="31" fillId="0" borderId="0" xfId="0" applyNumberFormat="1" applyFont="1" applyFill="1" applyBorder="1" applyAlignment="1">
      <alignment horizontal="right"/>
    </xf>
    <xf numFmtId="0" fontId="31" fillId="0" borderId="0" xfId="0" applyFont="1" applyFill="1" applyAlignment="1">
      <alignment horizontal="right"/>
    </xf>
    <xf numFmtId="165" fontId="30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165" fontId="31" fillId="0" borderId="0" xfId="0" applyNumberFormat="1" applyFont="1" applyFill="1" applyAlignment="1">
      <alignment horizontal="right"/>
    </xf>
    <xf numFmtId="0" fontId="30" fillId="0" borderId="14" xfId="0" applyFont="1" applyBorder="1"/>
    <xf numFmtId="0" fontId="31" fillId="0" borderId="0" xfId="0" applyFont="1" applyBorder="1"/>
    <xf numFmtId="164" fontId="30" fillId="0" borderId="0" xfId="0" applyNumberFormat="1" applyFont="1" applyBorder="1" applyAlignment="1">
      <alignment horizontal="right"/>
    </xf>
    <xf numFmtId="164" fontId="31" fillId="0" borderId="0" xfId="0" applyNumberFormat="1" applyFont="1" applyBorder="1" applyAlignment="1">
      <alignment horizontal="right"/>
    </xf>
    <xf numFmtId="0" fontId="31" fillId="0" borderId="13" xfId="0" applyFont="1" applyBorder="1"/>
    <xf numFmtId="0" fontId="31" fillId="0" borderId="0" xfId="0" applyFont="1"/>
    <xf numFmtId="0" fontId="30" fillId="0" borderId="0" xfId="0" applyFont="1" applyFill="1" applyAlignment="1">
      <alignment horizontal="right"/>
    </xf>
    <xf numFmtId="0" fontId="30" fillId="0" borderId="0" xfId="0" applyFont="1" applyBorder="1"/>
    <xf numFmtId="0" fontId="30" fillId="0" borderId="0" xfId="0" applyFont="1"/>
    <xf numFmtId="166" fontId="31" fillId="0" borderId="0" xfId="0" applyNumberFormat="1" applyFont="1"/>
    <xf numFmtId="0" fontId="30" fillId="0" borderId="0" xfId="0" applyFont="1" applyProtection="1">
      <protection locked="0"/>
    </xf>
    <xf numFmtId="166" fontId="31" fillId="0" borderId="0" xfId="0" applyNumberFormat="1" applyFont="1" applyFill="1" applyBorder="1"/>
    <xf numFmtId="166" fontId="31" fillId="0" borderId="0" xfId="0" applyNumberFormat="1" applyFont="1" applyBorder="1"/>
    <xf numFmtId="166" fontId="31" fillId="0" borderId="13" xfId="0" applyNumberFormat="1" applyFont="1" applyBorder="1"/>
    <xf numFmtId="0" fontId="31" fillId="0" borderId="0" xfId="0" quotePrefix="1" applyFont="1"/>
    <xf numFmtId="164" fontId="30" fillId="0" borderId="0" xfId="0" applyNumberFormat="1" applyFont="1" applyFill="1" applyBorder="1" applyAlignment="1">
      <alignment horizontal="right"/>
    </xf>
    <xf numFmtId="164" fontId="30" fillId="0" borderId="14" xfId="0" applyNumberFormat="1" applyFont="1" applyFill="1" applyBorder="1" applyAlignment="1">
      <alignment horizontal="right"/>
    </xf>
    <xf numFmtId="0" fontId="33" fillId="0" borderId="0" xfId="0" applyFont="1" applyBorder="1"/>
    <xf numFmtId="164" fontId="31" fillId="0" borderId="14" xfId="0" applyNumberFormat="1" applyFont="1" applyFill="1" applyBorder="1" applyAlignment="1">
      <alignment horizontal="right"/>
    </xf>
    <xf numFmtId="166" fontId="31" fillId="0" borderId="13" xfId="0" applyNumberFormat="1" applyFont="1" applyFill="1" applyBorder="1"/>
    <xf numFmtId="0" fontId="34" fillId="0" borderId="0" xfId="0" applyFont="1" applyAlignment="1">
      <alignment horizontal="center"/>
    </xf>
    <xf numFmtId="0" fontId="0" fillId="0" borderId="0" xfId="0" applyProtection="1">
      <protection locked="0"/>
    </xf>
    <xf numFmtId="0" fontId="30" fillId="0" borderId="0" xfId="0" applyFont="1" applyBorder="1" applyProtection="1">
      <protection locked="0"/>
    </xf>
    <xf numFmtId="14" fontId="35" fillId="0" borderId="0" xfId="0" quotePrefix="1" applyNumberFormat="1" applyFont="1" applyFill="1" applyAlignment="1" applyProtection="1">
      <alignment horizontal="center"/>
      <protection locked="0"/>
    </xf>
    <xf numFmtId="0" fontId="30" fillId="0" borderId="0" xfId="0" applyFont="1" applyFill="1" applyProtection="1">
      <protection locked="0"/>
    </xf>
    <xf numFmtId="0" fontId="30" fillId="0" borderId="0" xfId="0" quotePrefix="1" applyFont="1" applyFill="1" applyBorder="1" applyAlignment="1" applyProtection="1">
      <alignment horizontal="right"/>
      <protection locked="0"/>
    </xf>
    <xf numFmtId="0" fontId="31" fillId="0" borderId="0" xfId="0" quotePrefix="1" applyFont="1" applyFill="1" applyBorder="1" applyAlignment="1" applyProtection="1">
      <alignment horizontal="right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Fill="1" applyBorder="1" applyProtection="1">
      <protection locked="0"/>
    </xf>
    <xf numFmtId="165" fontId="30" fillId="0" borderId="0" xfId="0" applyNumberFormat="1" applyFont="1" applyFill="1" applyAlignment="1" applyProtection="1">
      <alignment horizontal="right"/>
      <protection locked="0"/>
    </xf>
    <xf numFmtId="165" fontId="31" fillId="0" borderId="0" xfId="0" applyNumberFormat="1" applyFont="1" applyFill="1" applyAlignment="1" applyProtection="1">
      <alignment horizontal="right"/>
      <protection locked="0"/>
    </xf>
    <xf numFmtId="164" fontId="31" fillId="0" borderId="0" xfId="0" applyNumberFormat="1" applyFont="1" applyFill="1" applyProtection="1">
      <protection locked="0"/>
    </xf>
    <xf numFmtId="164" fontId="31" fillId="0" borderId="0" xfId="0" applyNumberFormat="1" applyFont="1" applyFill="1" applyAlignment="1" applyProtection="1">
      <alignment horizontal="right"/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Border="1" applyProtection="1">
      <protection locked="0"/>
    </xf>
    <xf numFmtId="164" fontId="31" fillId="0" borderId="0" xfId="0" applyNumberFormat="1" applyFont="1" applyFill="1" applyBorder="1" applyAlignment="1" applyProtection="1">
      <alignment horizontal="right"/>
      <protection locked="0"/>
    </xf>
    <xf numFmtId="0" fontId="31" fillId="0" borderId="13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164" fontId="30" fillId="0" borderId="14" xfId="0" applyNumberFormat="1" applyFont="1" applyFill="1" applyBorder="1" applyProtection="1">
      <protection locked="0"/>
    </xf>
    <xf numFmtId="164" fontId="31" fillId="0" borderId="14" xfId="0" applyNumberFormat="1" applyFont="1" applyFill="1" applyBorder="1" applyProtection="1">
      <protection locked="0"/>
    </xf>
    <xf numFmtId="164" fontId="30" fillId="0" borderId="0" xfId="0" applyNumberFormat="1" applyFont="1" applyFill="1" applyAlignment="1" applyProtection="1">
      <alignment horizontal="right"/>
      <protection locked="0"/>
    </xf>
    <xf numFmtId="165" fontId="31" fillId="0" borderId="0" xfId="0" applyNumberFormat="1" applyFont="1" applyBorder="1" applyAlignment="1" applyProtection="1">
      <alignment horizontal="right"/>
      <protection locked="0"/>
    </xf>
    <xf numFmtId="164" fontId="31" fillId="0" borderId="0" xfId="0" applyNumberFormat="1" applyFont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30" fillId="0" borderId="0" xfId="0" applyFont="1" applyFill="1" applyBorder="1" applyProtection="1">
      <protection locked="0"/>
    </xf>
    <xf numFmtId="0" fontId="31" fillId="0" borderId="13" xfId="0" applyFont="1" applyFill="1" applyBorder="1" applyProtection="1">
      <protection locked="0"/>
    </xf>
    <xf numFmtId="0" fontId="31" fillId="0" borderId="0" xfId="0" applyFont="1" applyProtection="1">
      <protection locked="0"/>
    </xf>
    <xf numFmtId="0" fontId="32" fillId="0" borderId="13" xfId="0" applyFont="1" applyFill="1" applyBorder="1" applyProtection="1">
      <protection locked="0"/>
    </xf>
    <xf numFmtId="0" fontId="31" fillId="0" borderId="0" xfId="0" quotePrefix="1" applyNumberFormat="1" applyFont="1" applyBorder="1" applyProtection="1">
      <protection locked="0"/>
    </xf>
    <xf numFmtId="0" fontId="33" fillId="0" borderId="0" xfId="0" applyFont="1" applyFill="1" applyBorder="1" applyProtection="1">
      <protection locked="0"/>
    </xf>
    <xf numFmtId="0" fontId="31" fillId="0" borderId="0" xfId="0" applyFont="1" applyFill="1" applyBorder="1" applyAlignment="1" applyProtection="1">
      <alignment vertical="top"/>
      <protection locked="0"/>
    </xf>
    <xf numFmtId="0" fontId="30" fillId="44" borderId="0" xfId="0" applyFont="1" applyFill="1"/>
    <xf numFmtId="164" fontId="31" fillId="0" borderId="0" xfId="0" applyNumberFormat="1" applyFont="1" applyFill="1" applyBorder="1"/>
    <xf numFmtId="0" fontId="31" fillId="0" borderId="19" xfId="0" applyFont="1" applyFill="1" applyBorder="1"/>
    <xf numFmtId="0" fontId="30" fillId="44" borderId="0" xfId="0" applyFont="1" applyFill="1" applyBorder="1"/>
    <xf numFmtId="164" fontId="31" fillId="0" borderId="13" xfId="0" applyNumberFormat="1" applyFont="1" applyFill="1" applyBorder="1" applyAlignment="1">
      <alignment horizontal="right"/>
    </xf>
    <xf numFmtId="0" fontId="31" fillId="0" borderId="18" xfId="0" applyFont="1" applyFill="1" applyBorder="1"/>
    <xf numFmtId="0" fontId="30" fillId="0" borderId="17" xfId="0" applyFont="1" applyBorder="1"/>
    <xf numFmtId="164" fontId="31" fillId="0" borderId="19" xfId="0" applyNumberFormat="1" applyFont="1" applyFill="1" applyBorder="1" applyAlignment="1">
      <alignment horizontal="right"/>
    </xf>
    <xf numFmtId="164" fontId="31" fillId="0" borderId="18" xfId="0" applyNumberFormat="1" applyFont="1" applyFill="1" applyBorder="1" applyAlignment="1">
      <alignment horizontal="right"/>
    </xf>
    <xf numFmtId="164" fontId="30" fillId="44" borderId="0" xfId="0" applyNumberFormat="1" applyFont="1" applyFill="1" applyBorder="1"/>
    <xf numFmtId="164" fontId="30" fillId="44" borderId="0" xfId="0" applyNumberFormat="1" applyFont="1" applyFill="1" applyBorder="1" applyAlignment="1">
      <alignment horizontal="right"/>
    </xf>
    <xf numFmtId="0" fontId="38" fillId="0" borderId="0" xfId="0" applyFont="1" applyBorder="1"/>
    <xf numFmtId="164" fontId="30" fillId="44" borderId="13" xfId="0" applyNumberFormat="1" applyFont="1" applyFill="1" applyBorder="1" applyAlignment="1">
      <alignment horizontal="right"/>
    </xf>
    <xf numFmtId="164" fontId="30" fillId="44" borderId="18" xfId="0" applyNumberFormat="1" applyFont="1" applyFill="1" applyBorder="1" applyAlignment="1">
      <alignment horizontal="right"/>
    </xf>
    <xf numFmtId="164" fontId="30" fillId="44" borderId="19" xfId="0" applyNumberFormat="1" applyFont="1" applyFill="1" applyBorder="1" applyAlignment="1">
      <alignment horizontal="right"/>
    </xf>
    <xf numFmtId="16" fontId="30" fillId="44" borderId="17" xfId="0" quotePrefix="1" applyNumberFormat="1" applyFont="1" applyFill="1" applyBorder="1" applyAlignment="1">
      <alignment horizontal="right"/>
    </xf>
    <xf numFmtId="0" fontId="3" fillId="0" borderId="0" xfId="0" applyFont="1" applyFill="1" applyBorder="1"/>
    <xf numFmtId="0" fontId="31" fillId="0" borderId="0" xfId="0" applyFont="1" applyFill="1" applyAlignment="1" applyProtection="1">
      <alignment horizontal="left" vertical="top" wrapText="1"/>
      <protection locked="0"/>
    </xf>
    <xf numFmtId="3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3" fontId="31" fillId="0" borderId="0" xfId="0" applyNumberFormat="1" applyFont="1" applyFill="1"/>
    <xf numFmtId="3" fontId="31" fillId="0" borderId="0" xfId="0" applyNumberFormat="1" applyFont="1"/>
    <xf numFmtId="1" fontId="31" fillId="0" borderId="0" xfId="0" applyNumberFormat="1" applyFont="1" applyFill="1" applyBorder="1"/>
    <xf numFmtId="3" fontId="31" fillId="0" borderId="0" xfId="0" applyNumberFormat="1" applyFont="1" applyFill="1" applyAlignment="1">
      <alignment horizontal="right"/>
    </xf>
    <xf numFmtId="3" fontId="31" fillId="0" borderId="0" xfId="0" applyNumberFormat="1" applyFont="1" applyBorder="1"/>
    <xf numFmtId="3" fontId="30" fillId="0" borderId="0" xfId="0" applyNumberFormat="1" applyFont="1" applyFill="1"/>
    <xf numFmtId="3" fontId="30" fillId="44" borderId="0" xfId="0" applyNumberFormat="1" applyFont="1" applyFill="1" applyBorder="1"/>
    <xf numFmtId="3" fontId="31" fillId="0" borderId="17" xfId="0" quotePrefix="1" applyNumberFormat="1" applyFont="1" applyFill="1" applyBorder="1" applyAlignment="1">
      <alignment horizontal="right"/>
    </xf>
    <xf numFmtId="3" fontId="30" fillId="44" borderId="17" xfId="0" quotePrefix="1" applyNumberFormat="1" applyFont="1" applyFill="1" applyBorder="1" applyAlignment="1">
      <alignment horizontal="right"/>
    </xf>
    <xf numFmtId="3" fontId="30" fillId="44" borderId="0" xfId="0" applyNumberFormat="1" applyFont="1" applyFill="1"/>
    <xf numFmtId="3" fontId="30" fillId="44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Border="1"/>
    <xf numFmtId="3" fontId="30" fillId="0" borderId="0" xfId="0" applyNumberFormat="1" applyFont="1" applyFill="1" applyBorder="1"/>
    <xf numFmtId="1" fontId="30" fillId="44" borderId="0" xfId="0" applyNumberFormat="1" applyFont="1" applyFill="1" applyBorder="1"/>
    <xf numFmtId="3" fontId="30" fillId="0" borderId="0" xfId="104" applyNumberFormat="1" applyFont="1" applyAlignment="1">
      <alignment horizontal="right"/>
    </xf>
    <xf numFmtId="164" fontId="30" fillId="0" borderId="0" xfId="104" applyNumberFormat="1" applyFont="1" applyAlignment="1">
      <alignment horizontal="right"/>
    </xf>
    <xf numFmtId="0" fontId="38" fillId="0" borderId="0" xfId="104" applyFont="1"/>
    <xf numFmtId="3" fontId="30" fillId="44" borderId="0" xfId="104" applyNumberFormat="1" applyFont="1" applyFill="1" applyAlignment="1">
      <alignment horizontal="right"/>
    </xf>
    <xf numFmtId="164" fontId="30" fillId="44" borderId="0" xfId="104" applyNumberFormat="1" applyFont="1" applyFill="1" applyAlignment="1">
      <alignment horizontal="right"/>
    </xf>
    <xf numFmtId="0" fontId="31" fillId="0" borderId="0" xfId="104" applyFont="1" applyAlignment="1">
      <alignment vertical="center"/>
    </xf>
    <xf numFmtId="164" fontId="31" fillId="0" borderId="0" xfId="104" applyNumberFormat="1" applyFont="1"/>
    <xf numFmtId="164" fontId="30" fillId="44" borderId="0" xfId="104" applyNumberFormat="1" applyFont="1" applyFill="1"/>
    <xf numFmtId="164" fontId="31" fillId="0" borderId="13" xfId="104" applyNumberFormat="1" applyFont="1" applyBorder="1" applyAlignment="1">
      <alignment horizontal="right"/>
    </xf>
    <xf numFmtId="164" fontId="31" fillId="0" borderId="18" xfId="104" applyNumberFormat="1" applyFont="1" applyBorder="1" applyAlignment="1">
      <alignment horizontal="right"/>
    </xf>
    <xf numFmtId="0" fontId="31" fillId="0" borderId="18" xfId="104" applyFont="1" applyBorder="1"/>
    <xf numFmtId="164" fontId="31" fillId="0" borderId="19" xfId="104" applyNumberFormat="1" applyFont="1" applyBorder="1" applyAlignment="1">
      <alignment horizontal="right"/>
    </xf>
    <xf numFmtId="0" fontId="31" fillId="0" borderId="19" xfId="104" applyFont="1" applyBorder="1"/>
    <xf numFmtId="3" fontId="31" fillId="0" borderId="17" xfId="104" quotePrefix="1" applyNumberFormat="1" applyFont="1" applyBorder="1" applyAlignment="1">
      <alignment horizontal="right"/>
    </xf>
    <xf numFmtId="1" fontId="31" fillId="0" borderId="0" xfId="104" applyNumberFormat="1" applyFont="1"/>
    <xf numFmtId="1" fontId="30" fillId="44" borderId="0" xfId="104" applyNumberFormat="1" applyFont="1" applyFill="1"/>
    <xf numFmtId="0" fontId="31" fillId="0" borderId="0" xfId="104" applyFont="1" applyAlignment="1" applyProtection="1">
      <alignment horizontal="left" vertical="top" wrapText="1"/>
      <protection locked="0"/>
    </xf>
    <xf numFmtId="3" fontId="31" fillId="0" borderId="0" xfId="104" applyNumberFormat="1" applyFont="1" applyAlignment="1">
      <alignment horizontal="right"/>
    </xf>
    <xf numFmtId="3" fontId="30" fillId="0" borderId="0" xfId="104" applyNumberFormat="1" applyFont="1"/>
    <xf numFmtId="0" fontId="31" fillId="0" borderId="0" xfId="104" applyFont="1"/>
    <xf numFmtId="0" fontId="30" fillId="0" borderId="0" xfId="104" applyFont="1"/>
    <xf numFmtId="0" fontId="30" fillId="0" borderId="0" xfId="104" applyFont="1" applyProtection="1">
      <protection locked="0"/>
    </xf>
    <xf numFmtId="0" fontId="30" fillId="44" borderId="0" xfId="104" applyFont="1" applyFill="1"/>
    <xf numFmtId="0" fontId="30" fillId="0" borderId="17" xfId="104" applyFont="1" applyBorder="1"/>
    <xf numFmtId="0" fontId="31" fillId="0" borderId="15" xfId="104" applyFont="1" applyBorder="1" applyAlignment="1">
      <alignment vertical="center"/>
    </xf>
    <xf numFmtId="164" fontId="30" fillId="44" borderId="13" xfId="104" applyNumberFormat="1" applyFont="1" applyFill="1" applyBorder="1" applyAlignment="1">
      <alignment horizontal="right"/>
    </xf>
    <xf numFmtId="164" fontId="30" fillId="44" borderId="18" xfId="104" applyNumberFormat="1" applyFont="1" applyFill="1" applyBorder="1" applyAlignment="1">
      <alignment horizontal="right"/>
    </xf>
    <xf numFmtId="164" fontId="30" fillId="44" borderId="19" xfId="104" applyNumberFormat="1" applyFont="1" applyFill="1" applyBorder="1" applyAlignment="1">
      <alignment horizontal="right"/>
    </xf>
    <xf numFmtId="16" fontId="30" fillId="44" borderId="17" xfId="104" quotePrefix="1" applyNumberFormat="1" applyFont="1" applyFill="1" applyBorder="1" applyAlignment="1">
      <alignment horizontal="right"/>
    </xf>
    <xf numFmtId="3" fontId="31" fillId="0" borderId="0" xfId="104" applyNumberFormat="1" applyFont="1"/>
    <xf numFmtId="3" fontId="30" fillId="44" borderId="17" xfId="104" quotePrefix="1" applyNumberFormat="1" applyFont="1" applyFill="1" applyBorder="1" applyAlignment="1">
      <alignment horizontal="right"/>
    </xf>
    <xf numFmtId="3" fontId="30" fillId="44" borderId="0" xfId="104" applyNumberFormat="1" applyFont="1" applyFill="1"/>
    <xf numFmtId="0" fontId="30" fillId="0" borderId="13" xfId="104" applyFont="1" applyBorder="1"/>
    <xf numFmtId="0" fontId="39" fillId="0" borderId="0" xfId="0" applyFont="1" applyProtection="1">
      <protection locked="0"/>
    </xf>
    <xf numFmtId="164" fontId="39" fillId="44" borderId="0" xfId="0" applyNumberFormat="1" applyFont="1" applyFill="1" applyBorder="1" applyAlignment="1">
      <alignment horizontal="right"/>
    </xf>
    <xf numFmtId="164" fontId="40" fillId="0" borderId="0" xfId="0" applyNumberFormat="1" applyFont="1" applyFill="1" applyBorder="1" applyAlignment="1">
      <alignment horizontal="right"/>
    </xf>
    <xf numFmtId="0" fontId="40" fillId="0" borderId="0" xfId="0" applyFont="1" applyProtection="1">
      <protection locked="0"/>
    </xf>
    <xf numFmtId="0" fontId="40" fillId="0" borderId="18" xfId="0" applyFont="1" applyFill="1" applyBorder="1"/>
    <xf numFmtId="164" fontId="39" fillId="44" borderId="18" xfId="0" applyNumberFormat="1" applyFont="1" applyFill="1" applyBorder="1" applyAlignment="1">
      <alignment horizontal="right"/>
    </xf>
    <xf numFmtId="164" fontId="40" fillId="0" borderId="18" xfId="0" applyNumberFormat="1" applyFont="1" applyFill="1" applyBorder="1" applyAlignment="1">
      <alignment horizontal="right"/>
    </xf>
    <xf numFmtId="164" fontId="39" fillId="44" borderId="19" xfId="0" applyNumberFormat="1" applyFont="1" applyFill="1" applyBorder="1" applyAlignment="1">
      <alignment horizontal="right"/>
    </xf>
    <xf numFmtId="164" fontId="40" fillId="0" borderId="13" xfId="0" applyNumberFormat="1" applyFont="1" applyFill="1" applyBorder="1" applyAlignment="1">
      <alignment horizontal="right"/>
    </xf>
    <xf numFmtId="164" fontId="39" fillId="44" borderId="13" xfId="0" applyNumberFormat="1" applyFont="1" applyFill="1" applyBorder="1" applyAlignment="1">
      <alignment horizontal="right"/>
    </xf>
    <xf numFmtId="0" fontId="30" fillId="45" borderId="0" xfId="0" applyFont="1" applyFill="1" applyProtection="1">
      <protection locked="0"/>
    </xf>
    <xf numFmtId="0" fontId="31" fillId="45" borderId="0" xfId="0" applyFont="1" applyFill="1"/>
    <xf numFmtId="0" fontId="30" fillId="0" borderId="13" xfId="0" applyFont="1" applyFill="1" applyBorder="1"/>
    <xf numFmtId="0" fontId="41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42" fillId="0" borderId="18" xfId="0" applyFont="1" applyBorder="1"/>
    <xf numFmtId="0" fontId="43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4" fillId="0" borderId="18" xfId="0" applyFont="1" applyBorder="1"/>
    <xf numFmtId="164" fontId="41" fillId="44" borderId="18" xfId="0" applyNumberFormat="1" applyFont="1" applyFill="1" applyBorder="1" applyAlignment="1">
      <alignment horizontal="right"/>
    </xf>
    <xf numFmtId="164" fontId="42" fillId="0" borderId="18" xfId="0" applyNumberFormat="1" applyFont="1" applyBorder="1" applyAlignment="1">
      <alignment horizontal="right"/>
    </xf>
    <xf numFmtId="164" fontId="41" fillId="44" borderId="19" xfId="0" applyNumberFormat="1" applyFont="1" applyFill="1" applyBorder="1" applyAlignment="1">
      <alignment horizontal="right"/>
    </xf>
    <xf numFmtId="164" fontId="42" fillId="0" borderId="13" xfId="0" applyNumberFormat="1" applyFont="1" applyBorder="1" applyAlignment="1">
      <alignment horizontal="right"/>
    </xf>
    <xf numFmtId="164" fontId="41" fillId="44" borderId="13" xfId="0" applyNumberFormat="1" applyFont="1" applyFill="1" applyBorder="1" applyAlignment="1">
      <alignment horizontal="right"/>
    </xf>
    <xf numFmtId="164" fontId="43" fillId="44" borderId="0" xfId="0" applyNumberFormat="1" applyFont="1" applyFill="1" applyAlignment="1">
      <alignment horizontal="right"/>
    </xf>
    <xf numFmtId="164" fontId="44" fillId="0" borderId="0" xfId="0" applyNumberFormat="1" applyFont="1" applyAlignment="1">
      <alignment horizontal="right"/>
    </xf>
    <xf numFmtId="164" fontId="43" fillId="44" borderId="18" xfId="0" applyNumberFormat="1" applyFont="1" applyFill="1" applyBorder="1" applyAlignment="1">
      <alignment horizontal="right"/>
    </xf>
    <xf numFmtId="164" fontId="44" fillId="0" borderId="18" xfId="0" applyNumberFormat="1" applyFont="1" applyBorder="1" applyAlignment="1">
      <alignment horizontal="right"/>
    </xf>
    <xf numFmtId="164" fontId="43" fillId="44" borderId="19" xfId="0" applyNumberFormat="1" applyFont="1" applyFill="1" applyBorder="1" applyAlignment="1">
      <alignment horizontal="right"/>
    </xf>
    <xf numFmtId="164" fontId="44" fillId="0" borderId="13" xfId="0" applyNumberFormat="1" applyFont="1" applyBorder="1" applyAlignment="1">
      <alignment horizontal="right"/>
    </xf>
    <xf numFmtId="164" fontId="43" fillId="44" borderId="13" xfId="0" applyNumberFormat="1" applyFont="1" applyFill="1" applyBorder="1" applyAlignment="1">
      <alignment horizontal="right"/>
    </xf>
    <xf numFmtId="164" fontId="41" fillId="44" borderId="0" xfId="0" applyNumberFormat="1" applyFont="1" applyFill="1" applyAlignment="1">
      <alignment horizontal="right"/>
    </xf>
    <xf numFmtId="164" fontId="42" fillId="0" borderId="0" xfId="0" applyNumberFormat="1" applyFont="1" applyAlignment="1">
      <alignment horizontal="right"/>
    </xf>
    <xf numFmtId="4" fontId="31" fillId="0" borderId="0" xfId="104" applyNumberFormat="1" applyFont="1"/>
    <xf numFmtId="164" fontId="43" fillId="44" borderId="0" xfId="0" applyNumberFormat="1" applyFont="1" applyFill="1" applyBorder="1" applyAlignment="1">
      <alignment horizontal="right"/>
    </xf>
    <xf numFmtId="164" fontId="44" fillId="0" borderId="0" xfId="0" applyNumberFormat="1" applyFont="1" applyBorder="1" applyAlignment="1">
      <alignment horizontal="right"/>
    </xf>
    <xf numFmtId="0" fontId="43" fillId="45" borderId="0" xfId="0" applyFont="1" applyFill="1" applyProtection="1">
      <protection locked="0"/>
    </xf>
    <xf numFmtId="0" fontId="31" fillId="45" borderId="19" xfId="0" applyFont="1" applyFill="1" applyBorder="1"/>
    <xf numFmtId="0" fontId="31" fillId="45" borderId="18" xfId="0" applyFont="1" applyFill="1" applyBorder="1"/>
    <xf numFmtId="0" fontId="31" fillId="0" borderId="0" xfId="0" applyFont="1" applyFill="1" applyAlignment="1" applyProtection="1">
      <alignment horizontal="left" vertical="top" wrapText="1"/>
      <protection locked="0"/>
    </xf>
  </cellXfs>
  <cellStyles count="11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builtinId="33" customBuiltin="1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builtinId="37" customBuiltin="1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builtinId="41" customBuiltin="1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builtinId="45" customBuiltin="1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builtinId="49" customBuiltin="1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builtinId="27" customBuiltin="1"/>
    <cellStyle name="Calculation" xfId="44" builtinId="22" customBuiltin="1"/>
    <cellStyle name="Check Cell" xfId="45" builtinId="23" customBuiltin="1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builtinId="53" customBuiltin="1"/>
    <cellStyle name="Good" xfId="50" builtinId="26" customBuiltin="1"/>
    <cellStyle name="Heading 1" xfId="51" builtinId="16" customBuiltin="1"/>
    <cellStyle name="Heading 2" xfId="52" builtinId="17" customBuiltin="1"/>
    <cellStyle name="Heading 3" xfId="53" builtinId="18" customBuiltin="1"/>
    <cellStyle name="Heading 4" xfId="54" builtinId="19" customBuiltin="1"/>
    <cellStyle name="Input" xfId="55" builtinId="20" customBuiltin="1"/>
    <cellStyle name="KTABLE FILL" xfId="105" xr:uid="{00000000-0005-0000-0000-000037000000}"/>
    <cellStyle name="Linked Cell" xfId="56" builtinId="24" customBuiltin="1"/>
    <cellStyle name="Neutral" xfId="57" builtinId="28" customBuiltin="1"/>
    <cellStyle name="Normal" xfId="0" builtinId="0"/>
    <cellStyle name="Normal 2" xfId="58" xr:uid="{00000000-0005-0000-0000-00003B000000}"/>
    <cellStyle name="Normal 2 2" xfId="106" xr:uid="{31276F5C-BD5B-414E-B698-28B02AA5EFF5}"/>
    <cellStyle name="Normal 3" xfId="104" xr:uid="{00000000-0005-0000-0000-00003C000000}"/>
    <cellStyle name="Note" xfId="59" builtinId="10" customBuiltin="1"/>
    <cellStyle name="Output" xfId="60" builtinId="21" customBuiltin="1"/>
    <cellStyle name="Percent 2" xfId="109" xr:uid="{ABF39FFB-4813-4F04-A9B1-2E2373ACAE27}"/>
    <cellStyle name="SAPBEXaggData" xfId="61" xr:uid="{00000000-0005-0000-0000-000040000000}"/>
    <cellStyle name="SAPBEXaggDataEmph" xfId="62" xr:uid="{00000000-0005-0000-0000-000041000000}"/>
    <cellStyle name="SAPBEXaggItem" xfId="63" xr:uid="{00000000-0005-0000-0000-000042000000}"/>
    <cellStyle name="SAPBEXaggItemX" xfId="64" xr:uid="{00000000-0005-0000-0000-000043000000}"/>
    <cellStyle name="SAPBEXchaText" xfId="65" xr:uid="{00000000-0005-0000-0000-000044000000}"/>
    <cellStyle name="SAPBEXexcBad7" xfId="66" xr:uid="{00000000-0005-0000-0000-000045000000}"/>
    <cellStyle name="SAPBEXexcBad8" xfId="67" xr:uid="{00000000-0005-0000-0000-000046000000}"/>
    <cellStyle name="SAPBEXexcBad9" xfId="68" xr:uid="{00000000-0005-0000-0000-000047000000}"/>
    <cellStyle name="SAPBEXexcCritical4" xfId="69" xr:uid="{00000000-0005-0000-0000-000048000000}"/>
    <cellStyle name="SAPBEXexcCritical5" xfId="70" xr:uid="{00000000-0005-0000-0000-000049000000}"/>
    <cellStyle name="SAPBEXexcCritical6" xfId="71" xr:uid="{00000000-0005-0000-0000-00004A000000}"/>
    <cellStyle name="SAPBEXexcGood1" xfId="72" xr:uid="{00000000-0005-0000-0000-00004B000000}"/>
    <cellStyle name="SAPBEXexcGood2" xfId="73" xr:uid="{00000000-0005-0000-0000-00004C000000}"/>
    <cellStyle name="SAPBEXexcGood3" xfId="74" xr:uid="{00000000-0005-0000-0000-00004D000000}"/>
    <cellStyle name="SAPBEXfilterDrill" xfId="75" xr:uid="{00000000-0005-0000-0000-00004E000000}"/>
    <cellStyle name="SAPBEXfilterItem" xfId="76" xr:uid="{00000000-0005-0000-0000-00004F000000}"/>
    <cellStyle name="SAPBEXfilterText" xfId="77" xr:uid="{00000000-0005-0000-0000-000050000000}"/>
    <cellStyle name="SAPBEXformats" xfId="78" xr:uid="{00000000-0005-0000-0000-000051000000}"/>
    <cellStyle name="SAPBEXheaderItem" xfId="79" xr:uid="{00000000-0005-0000-0000-000052000000}"/>
    <cellStyle name="SAPBEXheaderItem 2" xfId="107" xr:uid="{D1BA4A17-AC6E-4BA7-8F9F-7A1A88FC68E6}"/>
    <cellStyle name="SAPBEXheaderText" xfId="80" xr:uid="{00000000-0005-0000-0000-000053000000}"/>
    <cellStyle name="SAPBEXheaderText 2" xfId="108" xr:uid="{9F17449E-066F-4F7E-BCC7-BE1DCF701487}"/>
    <cellStyle name="SAPBEXHLevel0" xfId="81" xr:uid="{00000000-0005-0000-0000-000054000000}"/>
    <cellStyle name="SAPBEXHLevel0X" xfId="82" xr:uid="{00000000-0005-0000-0000-000055000000}"/>
    <cellStyle name="SAPBEXHLevel1" xfId="83" xr:uid="{00000000-0005-0000-0000-000056000000}"/>
    <cellStyle name="SAPBEXHLevel1X" xfId="84" xr:uid="{00000000-0005-0000-0000-000057000000}"/>
    <cellStyle name="SAPBEXHLevel2" xfId="85" xr:uid="{00000000-0005-0000-0000-000058000000}"/>
    <cellStyle name="SAPBEXHLevel2X" xfId="86" xr:uid="{00000000-0005-0000-0000-000059000000}"/>
    <cellStyle name="SAPBEXHLevel3" xfId="87" xr:uid="{00000000-0005-0000-0000-00005A000000}"/>
    <cellStyle name="SAPBEXHLevel3X" xfId="88" xr:uid="{00000000-0005-0000-0000-00005B000000}"/>
    <cellStyle name="SAPBEXinputData" xfId="89" xr:uid="{00000000-0005-0000-0000-00005C000000}"/>
    <cellStyle name="SAPBEXresData" xfId="90" xr:uid="{00000000-0005-0000-0000-00005D000000}"/>
    <cellStyle name="SAPBEXresDataEmph" xfId="91" xr:uid="{00000000-0005-0000-0000-00005E000000}"/>
    <cellStyle name="SAPBEXresItem" xfId="92" xr:uid="{00000000-0005-0000-0000-00005F000000}"/>
    <cellStyle name="SAPBEXresItemX" xfId="93" xr:uid="{00000000-0005-0000-0000-000060000000}"/>
    <cellStyle name="SAPBEXstdData" xfId="94" xr:uid="{00000000-0005-0000-0000-000061000000}"/>
    <cellStyle name="SAPBEXstdDataEmph" xfId="95" xr:uid="{00000000-0005-0000-0000-000062000000}"/>
    <cellStyle name="SAPBEXstdItem" xfId="96" xr:uid="{00000000-0005-0000-0000-000063000000}"/>
    <cellStyle name="SAPBEXstdItemX" xfId="97" xr:uid="{00000000-0005-0000-0000-000064000000}"/>
    <cellStyle name="SAPBEXtitle" xfId="98" xr:uid="{00000000-0005-0000-0000-000065000000}"/>
    <cellStyle name="SAPBEXundefined" xfId="99" xr:uid="{00000000-0005-0000-0000-000066000000}"/>
    <cellStyle name="Sheet Title" xfId="100" xr:uid="{00000000-0005-0000-0000-000067000000}"/>
    <cellStyle name="Title" xfId="101" builtinId="15" customBuiltin="1"/>
    <cellStyle name="Total" xfId="102" builtinId="25" customBuiltin="1"/>
    <cellStyle name="Warning Text" xfId="10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2F2F2"/>
      <color rgb="FF005BBE"/>
      <color rgb="FFF2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.140625" defaultRowHeight="12.75"/>
  <cols>
    <col min="1" max="16384" width="9.140625" style="33"/>
  </cols>
  <sheetData/>
  <phoneticPr fontId="3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834D-28CE-4528-8E64-B6ED374C6DEA}">
  <sheetPr>
    <pageSetUpPr fitToPage="1"/>
  </sheetPr>
  <dimension ref="B4:M130"/>
  <sheetViews>
    <sheetView showGridLines="0" tabSelected="1" zoomScale="80" zoomScaleNormal="80" zoomScaleSheetLayoutView="70" workbookViewId="0">
      <selection activeCell="B4" sqref="B4:L42"/>
    </sheetView>
  </sheetViews>
  <sheetFormatPr defaultColWidth="8.85546875" defaultRowHeight="15"/>
  <cols>
    <col min="1" max="1" width="6.28515625" style="117" customWidth="1"/>
    <col min="2" max="2" width="82.28515625" style="117" bestFit="1" customWidth="1"/>
    <col min="3" max="3" width="10.42578125" style="117" bestFit="1" customWidth="1"/>
    <col min="4" max="10" width="9.85546875" style="127" customWidth="1"/>
    <col min="11" max="11" width="11.140625" style="116" customWidth="1"/>
    <col min="12" max="12" width="11.5703125" style="127" customWidth="1"/>
    <col min="13" max="16384" width="8.85546875" style="117"/>
  </cols>
  <sheetData>
    <row r="4" spans="2:13" ht="17.100000000000001" customHeight="1">
      <c r="B4" s="119" t="s">
        <v>126</v>
      </c>
      <c r="C4" s="118"/>
      <c r="H4" s="115"/>
      <c r="I4" s="115"/>
      <c r="J4" s="115"/>
      <c r="L4" s="115"/>
    </row>
    <row r="5" spans="2:13" ht="17.100000000000001" customHeight="1">
      <c r="B5" s="114"/>
      <c r="C5" s="113">
        <v>2023</v>
      </c>
      <c r="D5" s="112">
        <v>2023</v>
      </c>
      <c r="E5" s="112">
        <v>2023</v>
      </c>
      <c r="F5" s="112">
        <v>2023</v>
      </c>
      <c r="G5" s="112">
        <v>2022</v>
      </c>
      <c r="H5" s="112">
        <v>2022</v>
      </c>
      <c r="I5" s="112">
        <v>2022</v>
      </c>
      <c r="J5" s="112">
        <v>2022</v>
      </c>
      <c r="K5" s="113">
        <v>2023</v>
      </c>
      <c r="L5" s="112">
        <v>2022</v>
      </c>
    </row>
    <row r="6" spans="2:13" ht="17.100000000000001" customHeight="1" thickBot="1">
      <c r="B6" s="121"/>
      <c r="C6" s="126" t="s">
        <v>91</v>
      </c>
      <c r="D6" s="111" t="s">
        <v>90</v>
      </c>
      <c r="E6" s="111" t="s">
        <v>88</v>
      </c>
      <c r="F6" s="111" t="s">
        <v>89</v>
      </c>
      <c r="G6" s="111" t="s">
        <v>91</v>
      </c>
      <c r="H6" s="111" t="s">
        <v>90</v>
      </c>
      <c r="I6" s="111" t="s">
        <v>88</v>
      </c>
      <c r="J6" s="111" t="s">
        <v>89</v>
      </c>
      <c r="K6" s="128" t="s">
        <v>100</v>
      </c>
      <c r="L6" s="111" t="s">
        <v>100</v>
      </c>
    </row>
    <row r="7" spans="2:13" ht="17.100000000000001" customHeight="1">
      <c r="B7" s="119" t="s">
        <v>111</v>
      </c>
      <c r="C7" s="120"/>
      <c r="K7" s="129"/>
    </row>
    <row r="8" spans="2:13" ht="17.100000000000001" customHeight="1">
      <c r="B8" s="118"/>
      <c r="C8" s="120"/>
      <c r="K8" s="129"/>
    </row>
    <row r="9" spans="2:13" ht="17.100000000000001" customHeight="1">
      <c r="B9" s="22" t="s">
        <v>103</v>
      </c>
      <c r="C9" s="120"/>
      <c r="K9" s="129"/>
    </row>
    <row r="10" spans="2:13" ht="17.100000000000001" customHeight="1">
      <c r="B10" s="65" t="s">
        <v>98</v>
      </c>
      <c r="C10" s="125">
        <v>418.80498716246598</v>
      </c>
      <c r="D10" s="109">
        <v>403.57795120872498</v>
      </c>
      <c r="E10" s="109">
        <v>421.20554501828803</v>
      </c>
      <c r="F10" s="109">
        <v>504.56355677545395</v>
      </c>
      <c r="G10" s="109">
        <v>556.24774965449001</v>
      </c>
      <c r="H10" s="109">
        <v>537.30985434098898</v>
      </c>
      <c r="I10" s="109">
        <v>487.56365156647399</v>
      </c>
      <c r="J10" s="109">
        <v>446.54636323614102</v>
      </c>
      <c r="K10" s="125">
        <v>1748.15204016493</v>
      </c>
      <c r="L10" s="109">
        <v>2027.66761879809</v>
      </c>
    </row>
    <row r="11" spans="2:13" ht="17.100000000000001" customHeight="1" thickBot="1">
      <c r="B11" s="68" t="s">
        <v>104</v>
      </c>
      <c r="C11" s="124">
        <v>271.367988213844</v>
      </c>
      <c r="D11" s="107">
        <v>290.68081670407406</v>
      </c>
      <c r="E11" s="107">
        <v>287.85170917594201</v>
      </c>
      <c r="F11" s="107">
        <v>290.99326605726804</v>
      </c>
      <c r="G11" s="107">
        <v>303.42213854142</v>
      </c>
      <c r="H11" s="107">
        <v>299.05190826707002</v>
      </c>
      <c r="I11" s="107">
        <v>269.88931239673298</v>
      </c>
      <c r="J11" s="107">
        <v>241.02880757128099</v>
      </c>
      <c r="K11" s="124">
        <v>1140.8937801511299</v>
      </c>
      <c r="L11" s="107">
        <v>1113.3921667764998</v>
      </c>
    </row>
    <row r="12" spans="2:13" ht="17.100000000000001" customHeight="1">
      <c r="B12" s="22" t="s">
        <v>105</v>
      </c>
      <c r="C12" s="125">
        <v>690.172975376311</v>
      </c>
      <c r="D12" s="106">
        <v>694.25876791279495</v>
      </c>
      <c r="E12" s="106">
        <v>709.05725419423607</v>
      </c>
      <c r="F12" s="106">
        <v>795.55682283272199</v>
      </c>
      <c r="G12" s="106">
        <v>859.66988819590892</v>
      </c>
      <c r="H12" s="106">
        <v>836.36176260805507</v>
      </c>
      <c r="I12" s="106">
        <v>757.45296396321407</v>
      </c>
      <c r="J12" s="106">
        <v>687.57517080742093</v>
      </c>
      <c r="K12" s="123">
        <v>2889.0458203160601</v>
      </c>
      <c r="L12" s="106">
        <v>3141.0597855746</v>
      </c>
      <c r="M12" s="104"/>
    </row>
    <row r="13" spans="2:13" ht="16.7" customHeight="1">
      <c r="B13" s="122"/>
      <c r="C13" s="105"/>
      <c r="K13" s="129"/>
    </row>
    <row r="14" spans="2:13" ht="17.100000000000001" customHeight="1">
      <c r="B14" s="22" t="s">
        <v>106</v>
      </c>
      <c r="C14" s="105"/>
      <c r="K14" s="129"/>
    </row>
    <row r="15" spans="2:13" ht="17.100000000000001" customHeight="1">
      <c r="B15" s="65" t="s">
        <v>98</v>
      </c>
      <c r="C15" s="125">
        <v>87.513575422818093</v>
      </c>
      <c r="D15" s="109">
        <v>68.855026924828891</v>
      </c>
      <c r="E15" s="109">
        <v>65.209199526966401</v>
      </c>
      <c r="F15" s="109">
        <v>109.354715496003</v>
      </c>
      <c r="G15" s="109">
        <v>110.87988557176701</v>
      </c>
      <c r="H15" s="109">
        <v>92.279448050645087</v>
      </c>
      <c r="I15" s="109">
        <v>73.581321132168895</v>
      </c>
      <c r="J15" s="109">
        <v>71.262494535460903</v>
      </c>
      <c r="K15" s="125">
        <v>330.93251737061695</v>
      </c>
      <c r="L15" s="109">
        <v>348.00314929004202</v>
      </c>
    </row>
    <row r="16" spans="2:13" ht="17.100000000000001" customHeight="1" thickBot="1">
      <c r="B16" s="68" t="s">
        <v>104</v>
      </c>
      <c r="C16" s="124">
        <v>61.779643580658899</v>
      </c>
      <c r="D16" s="107">
        <v>74.97985325110551</v>
      </c>
      <c r="E16" s="107">
        <v>68.110333650897601</v>
      </c>
      <c r="F16" s="107">
        <v>60.081391756048404</v>
      </c>
      <c r="G16" s="107">
        <v>51.981582468994098</v>
      </c>
      <c r="H16" s="107">
        <v>46.181119266975401</v>
      </c>
      <c r="I16" s="107">
        <v>37.5349261374691</v>
      </c>
      <c r="J16" s="107">
        <v>34.6520249950417</v>
      </c>
      <c r="K16" s="124">
        <v>264.95122223870999</v>
      </c>
      <c r="L16" s="107">
        <v>170.34965286847998</v>
      </c>
    </row>
    <row r="17" spans="2:12" ht="17.100000000000001" customHeight="1">
      <c r="B17" s="22" t="s">
        <v>105</v>
      </c>
      <c r="C17" s="125">
        <v>149.29530737561302</v>
      </c>
      <c r="D17" s="106">
        <v>143.83090276569001</v>
      </c>
      <c r="E17" s="106">
        <v>133.32314570882397</v>
      </c>
      <c r="F17" s="106">
        <v>169.43559120296698</v>
      </c>
      <c r="G17" s="106">
        <v>162.85516765649299</v>
      </c>
      <c r="H17" s="106">
        <v>138.46124795421497</v>
      </c>
      <c r="I17" s="106">
        <v>111.115223789946</v>
      </c>
      <c r="J17" s="106">
        <v>105.915088046039</v>
      </c>
      <c r="K17" s="123">
        <v>595.88494705309404</v>
      </c>
      <c r="L17" s="106">
        <v>518.34672744669206</v>
      </c>
    </row>
    <row r="18" spans="2:12" ht="16.7" customHeight="1">
      <c r="B18" s="122"/>
      <c r="C18" s="105"/>
      <c r="D18" s="104"/>
      <c r="E18" s="104"/>
      <c r="F18" s="104"/>
      <c r="G18" s="104"/>
      <c r="H18" s="104"/>
      <c r="I18" s="104"/>
      <c r="J18" s="104"/>
      <c r="K18" s="105"/>
      <c r="L18" s="104"/>
    </row>
    <row r="19" spans="2:12" ht="17.100000000000001" customHeight="1">
      <c r="B19" s="22" t="s">
        <v>107</v>
      </c>
      <c r="C19" s="105"/>
      <c r="D19" s="104"/>
      <c r="E19" s="104"/>
      <c r="F19" s="104"/>
      <c r="G19" s="104"/>
      <c r="H19" s="104"/>
      <c r="I19" s="104"/>
      <c r="J19" s="104"/>
      <c r="K19" s="105"/>
      <c r="L19" s="104"/>
    </row>
    <row r="20" spans="2:12" ht="17.100000000000001" customHeight="1">
      <c r="B20" s="65" t="s">
        <v>98</v>
      </c>
      <c r="C20" s="125">
        <v>58.559972402017692</v>
      </c>
      <c r="D20" s="109">
        <v>39.807125083097198</v>
      </c>
      <c r="E20" s="109">
        <v>37.565904341937802</v>
      </c>
      <c r="F20" s="109">
        <v>80.370466324726891</v>
      </c>
      <c r="G20" s="109">
        <v>80.348981398809499</v>
      </c>
      <c r="H20" s="109">
        <v>61.8374319614814</v>
      </c>
      <c r="I20" s="109">
        <v>42.844796878185896</v>
      </c>
      <c r="J20" s="109">
        <v>40.662677734400305</v>
      </c>
      <c r="K20" s="125">
        <v>216.30346815178001</v>
      </c>
      <c r="L20" s="109">
        <v>225.69388797287698</v>
      </c>
    </row>
    <row r="21" spans="2:12" ht="17.100000000000001" customHeight="1" thickBot="1">
      <c r="B21" s="68" t="s">
        <v>104</v>
      </c>
      <c r="C21" s="124">
        <v>45.1365081927961</v>
      </c>
      <c r="D21" s="107">
        <v>57.959669405625199</v>
      </c>
      <c r="E21" s="107">
        <v>52.021203620860305</v>
      </c>
      <c r="F21" s="107">
        <v>44.066993851289503</v>
      </c>
      <c r="G21" s="107">
        <v>35.079431144645497</v>
      </c>
      <c r="H21" s="107">
        <v>29.692504206480997</v>
      </c>
      <c r="I21" s="107">
        <v>21.856522652455197</v>
      </c>
      <c r="J21" s="107">
        <v>19.368042417832097</v>
      </c>
      <c r="K21" s="124">
        <v>199.18437507057101</v>
      </c>
      <c r="L21" s="107">
        <v>105.99650042141401</v>
      </c>
    </row>
    <row r="22" spans="2:12" ht="17.100000000000001" customHeight="1">
      <c r="B22" s="22" t="s">
        <v>105</v>
      </c>
      <c r="C22" s="123">
        <v>103.698568966949</v>
      </c>
      <c r="D22" s="106">
        <v>97.762817078477909</v>
      </c>
      <c r="E22" s="106">
        <v>89.590720493757601</v>
      </c>
      <c r="F22" s="106">
        <v>124.43694412693199</v>
      </c>
      <c r="G22" s="106">
        <v>115.42211215918701</v>
      </c>
      <c r="H22" s="106">
        <v>91.530616804556402</v>
      </c>
      <c r="I22" s="106">
        <v>64.700296050948907</v>
      </c>
      <c r="J22" s="106">
        <v>60.0312886677685</v>
      </c>
      <c r="K22" s="123">
        <v>415.48905066611599</v>
      </c>
      <c r="L22" s="106">
        <v>331.68431368246104</v>
      </c>
    </row>
    <row r="23" spans="2:12" ht="17.100000000000001" customHeight="1">
      <c r="B23" s="103"/>
      <c r="C23" s="105"/>
      <c r="K23" s="129"/>
    </row>
    <row r="24" spans="2:12" ht="17.100000000000001" customHeight="1">
      <c r="B24" s="22" t="s">
        <v>136</v>
      </c>
      <c r="C24" s="105"/>
      <c r="D24" s="104"/>
      <c r="E24" s="104"/>
      <c r="F24" s="104"/>
      <c r="G24" s="104"/>
      <c r="H24" s="104"/>
      <c r="I24" s="104"/>
      <c r="J24" s="104"/>
      <c r="K24" s="105"/>
      <c r="L24" s="104"/>
    </row>
    <row r="25" spans="2:12" ht="17.100000000000001" customHeight="1">
      <c r="B25" s="65" t="s">
        <v>99</v>
      </c>
      <c r="C25" s="125">
        <v>16.872857912074636</v>
      </c>
      <c r="D25" s="109">
        <v>18.482287290238254</v>
      </c>
      <c r="E25" s="109">
        <v>19.853161308059949</v>
      </c>
      <c r="F25" s="109">
        <v>19.903913438819764</v>
      </c>
      <c r="G25" s="109"/>
      <c r="H25" s="109"/>
      <c r="I25" s="109"/>
      <c r="J25" s="109"/>
      <c r="K25" s="125">
        <v>16.872857912074636</v>
      </c>
      <c r="L25" s="109"/>
    </row>
    <row r="26" spans="2:12" ht="17.100000000000001" customHeight="1" thickBot="1">
      <c r="B26" s="68" t="s">
        <v>104</v>
      </c>
      <c r="C26" s="124">
        <v>34.700168809132229</v>
      </c>
      <c r="D26" s="107">
        <v>33.329094682913166</v>
      </c>
      <c r="E26" s="107">
        <v>28.251250670476885</v>
      </c>
      <c r="F26" s="107">
        <v>22.878912614419082</v>
      </c>
      <c r="G26" s="107"/>
      <c r="H26" s="107"/>
      <c r="I26" s="107"/>
      <c r="J26" s="107"/>
      <c r="K26" s="124">
        <v>34.700168809132229</v>
      </c>
      <c r="L26" s="107"/>
    </row>
    <row r="27" spans="2:12" ht="17.100000000000001" customHeight="1">
      <c r="B27" s="22" t="s">
        <v>105</v>
      </c>
      <c r="C27" s="123">
        <v>22.386545272965545</v>
      </c>
      <c r="D27" s="106">
        <v>23.02196598615339</v>
      </c>
      <c r="E27" s="106">
        <v>22.397044471265438</v>
      </c>
      <c r="F27" s="106">
        <v>20.795802403526721</v>
      </c>
      <c r="G27" s="106"/>
      <c r="H27" s="106"/>
      <c r="I27" s="106"/>
      <c r="J27" s="106"/>
      <c r="K27" s="123">
        <v>22.386545272965545</v>
      </c>
      <c r="L27" s="106"/>
    </row>
    <row r="28" spans="2:12" ht="17.100000000000001" customHeight="1">
      <c r="B28" s="103"/>
      <c r="C28" s="105"/>
      <c r="D28" s="104"/>
      <c r="E28" s="104"/>
      <c r="F28" s="104"/>
      <c r="G28" s="104"/>
      <c r="H28" s="104"/>
      <c r="I28" s="104"/>
      <c r="J28" s="104"/>
      <c r="K28" s="105"/>
      <c r="L28" s="164"/>
    </row>
    <row r="29" spans="2:12" ht="17.100000000000001" customHeight="1">
      <c r="B29" s="119" t="s">
        <v>132</v>
      </c>
      <c r="C29" s="105"/>
      <c r="K29" s="129"/>
    </row>
    <row r="30" spans="2:12" ht="17.100000000000001" customHeight="1">
      <c r="B30" s="110" t="s">
        <v>98</v>
      </c>
      <c r="C30" s="125">
        <v>1281.9610600583999</v>
      </c>
      <c r="D30" s="109">
        <v>1288.2197609509301</v>
      </c>
      <c r="E30" s="109">
        <v>1310.2335693074301</v>
      </c>
      <c r="F30" s="109">
        <v>1333.4145437227198</v>
      </c>
      <c r="G30" s="109"/>
      <c r="H30" s="109"/>
      <c r="I30" s="109"/>
      <c r="J30" s="109"/>
      <c r="K30" s="125">
        <v>1281.9610600583999</v>
      </c>
      <c r="L30" s="109"/>
    </row>
    <row r="31" spans="2:12" ht="17.100000000000001" customHeight="1" thickBot="1">
      <c r="B31" s="108" t="s">
        <v>104</v>
      </c>
      <c r="C31" s="124">
        <v>574.01557948084292</v>
      </c>
      <c r="D31" s="107">
        <v>567.45405124784395</v>
      </c>
      <c r="E31" s="107">
        <v>569.39119156016102</v>
      </c>
      <c r="F31" s="107">
        <v>571.24852941001404</v>
      </c>
      <c r="G31" s="107"/>
      <c r="H31" s="107"/>
      <c r="I31" s="107"/>
      <c r="J31" s="107"/>
      <c r="K31" s="124">
        <v>574.01557948084292</v>
      </c>
      <c r="L31" s="107"/>
    </row>
    <row r="32" spans="2:12" ht="17.100000000000001" customHeight="1">
      <c r="B32" s="119" t="s">
        <v>105</v>
      </c>
      <c r="C32" s="123">
        <v>1855.9766395392398</v>
      </c>
      <c r="D32" s="106">
        <v>1855.6738121987601</v>
      </c>
      <c r="E32" s="106">
        <v>1879.6247608675999</v>
      </c>
      <c r="F32" s="106">
        <v>1904.66307313274</v>
      </c>
      <c r="G32" s="106"/>
      <c r="H32" s="106"/>
      <c r="I32" s="106"/>
      <c r="J32" s="106"/>
      <c r="K32" s="123">
        <v>1855.9766395392398</v>
      </c>
      <c r="L32" s="106"/>
    </row>
    <row r="33" spans="2:12" ht="17.100000000000001" customHeight="1">
      <c r="C33" s="102"/>
      <c r="D33" s="115"/>
      <c r="E33" s="115"/>
      <c r="F33" s="115"/>
      <c r="G33" s="115"/>
      <c r="H33" s="115"/>
      <c r="I33" s="115"/>
      <c r="J33" s="115"/>
      <c r="K33" s="101"/>
      <c r="L33" s="115"/>
    </row>
    <row r="34" spans="2:12" ht="17.100000000000001" customHeight="1">
      <c r="B34" s="118" t="s">
        <v>108</v>
      </c>
      <c r="C34" s="102"/>
      <c r="D34" s="115"/>
      <c r="K34" s="101"/>
    </row>
    <row r="35" spans="2:12" ht="17.100000000000001" customHeight="1">
      <c r="B35" s="110" t="s">
        <v>99</v>
      </c>
      <c r="C35" s="125">
        <v>39.420746060206596</v>
      </c>
      <c r="D35" s="109">
        <v>34.287418260135006</v>
      </c>
      <c r="E35" s="109">
        <v>31.349631565574899</v>
      </c>
      <c r="F35" s="109">
        <v>19.326609113890303</v>
      </c>
      <c r="G35" s="109">
        <v>51.440865385791099</v>
      </c>
      <c r="H35" s="109">
        <v>28.420104079501701</v>
      </c>
      <c r="I35" s="109">
        <v>24.731288781966398</v>
      </c>
      <c r="J35" s="109">
        <v>17.9135818580754</v>
      </c>
      <c r="K35" s="125">
        <v>124.384404999807</v>
      </c>
      <c r="L35" s="109">
        <v>122.505840105335</v>
      </c>
    </row>
    <row r="36" spans="2:12" ht="17.100000000000001" customHeight="1" thickBot="1">
      <c r="B36" s="108" t="s">
        <v>104</v>
      </c>
      <c r="C36" s="124">
        <v>26.642169158180799</v>
      </c>
      <c r="D36" s="107">
        <v>16.3342582066714</v>
      </c>
      <c r="E36" s="107">
        <v>13.082947637668399</v>
      </c>
      <c r="F36" s="107">
        <v>7.3056404059187701</v>
      </c>
      <c r="G36" s="107">
        <v>27.4945535700754</v>
      </c>
      <c r="H36" s="107">
        <v>10.7509095646696</v>
      </c>
      <c r="I36" s="107">
        <v>9.4143642601832216</v>
      </c>
      <c r="J36" s="107">
        <v>6.0312079031812802</v>
      </c>
      <c r="K36" s="124">
        <v>63.365015408439298</v>
      </c>
      <c r="L36" s="107">
        <v>53.691035298109597</v>
      </c>
    </row>
    <row r="37" spans="2:12" ht="17.100000000000001" customHeight="1">
      <c r="B37" s="119" t="s">
        <v>105</v>
      </c>
      <c r="C37" s="123">
        <v>66.063162508387592</v>
      </c>
      <c r="D37" s="106">
        <v>50.6216979468063</v>
      </c>
      <c r="E37" s="106">
        <v>44.432479203243304</v>
      </c>
      <c r="F37" s="106">
        <v>26.6322495198091</v>
      </c>
      <c r="G37" s="106">
        <v>78.935418955866609</v>
      </c>
      <c r="H37" s="106">
        <v>39.171013644171296</v>
      </c>
      <c r="I37" s="106">
        <v>34.145653042149604</v>
      </c>
      <c r="J37" s="106">
        <v>23.9447897612567</v>
      </c>
      <c r="K37" s="123">
        <v>187.74958917824597</v>
      </c>
      <c r="L37" s="106">
        <v>176.19687540344398</v>
      </c>
    </row>
    <row r="38" spans="2:12" ht="17.100000000000001" customHeight="1">
      <c r="B38" s="100"/>
      <c r="C38" s="102"/>
      <c r="D38" s="115"/>
      <c r="E38" s="115"/>
      <c r="F38" s="115"/>
      <c r="G38" s="115"/>
      <c r="H38" s="115"/>
      <c r="I38" s="115"/>
      <c r="J38" s="115"/>
      <c r="K38" s="101"/>
      <c r="L38" s="115"/>
    </row>
    <row r="39" spans="2:12" ht="17.100000000000001" customHeight="1">
      <c r="B39" s="119" t="s">
        <v>109</v>
      </c>
      <c r="C39" s="102"/>
      <c r="D39" s="115"/>
      <c r="E39" s="115"/>
      <c r="F39" s="115"/>
      <c r="G39" s="115"/>
      <c r="H39" s="115"/>
      <c r="I39" s="115"/>
      <c r="J39" s="115"/>
      <c r="K39" s="101"/>
      <c r="L39" s="115"/>
    </row>
    <row r="40" spans="2:12" ht="17.100000000000001" customHeight="1">
      <c r="B40" s="130" t="s">
        <v>110</v>
      </c>
      <c r="C40" s="123">
        <v>278.90712579126898</v>
      </c>
      <c r="D40" s="106">
        <v>245.28293269187</v>
      </c>
      <c r="E40" s="106">
        <v>262.09171693474002</v>
      </c>
      <c r="F40" s="106">
        <v>294.50963568080903</v>
      </c>
      <c r="G40" s="106">
        <v>255.68291074170602</v>
      </c>
      <c r="H40" s="106">
        <v>320.29723576110899</v>
      </c>
      <c r="I40" s="106">
        <v>349.55898515280904</v>
      </c>
      <c r="J40" s="106">
        <v>317.14717827956599</v>
      </c>
      <c r="K40" s="123">
        <v>278.90712579126898</v>
      </c>
      <c r="L40" s="106">
        <v>255.68291074170602</v>
      </c>
    </row>
    <row r="41" spans="2:12" ht="17.100000000000001" customHeight="1">
      <c r="B41" s="79"/>
      <c r="C41" s="99"/>
      <c r="D41" s="115"/>
      <c r="E41" s="115"/>
      <c r="F41" s="115"/>
      <c r="G41" s="115"/>
      <c r="H41" s="115"/>
      <c r="I41" s="115"/>
      <c r="J41" s="115"/>
      <c r="K41" s="98"/>
      <c r="L41" s="115"/>
    </row>
    <row r="42" spans="2:12" ht="17.100000000000001" customHeight="1">
      <c r="B42" s="79" t="s">
        <v>137</v>
      </c>
      <c r="C42" s="99"/>
      <c r="D42" s="115"/>
      <c r="E42" s="115"/>
      <c r="F42" s="115"/>
      <c r="G42" s="115"/>
      <c r="H42" s="115"/>
      <c r="I42" s="115"/>
      <c r="J42" s="115"/>
      <c r="K42" s="98"/>
      <c r="L42" s="115"/>
    </row>
    <row r="43" spans="2:12" ht="17.100000000000001" customHeight="1">
      <c r="B43" s="79"/>
      <c r="C43" s="99"/>
      <c r="D43" s="115"/>
      <c r="E43" s="115"/>
      <c r="F43" s="115"/>
      <c r="G43" s="115"/>
      <c r="H43" s="115"/>
      <c r="I43" s="115"/>
      <c r="J43" s="115"/>
      <c r="K43" s="98"/>
      <c r="L43" s="115"/>
    </row>
    <row r="44" spans="2:12" ht="17.100000000000001" customHeight="1"/>
    <row r="45" spans="2:12" ht="17.100000000000001" customHeight="1"/>
    <row r="46" spans="2:12" ht="17.100000000000001" customHeight="1"/>
    <row r="47" spans="2:12" ht="17.100000000000001" customHeight="1"/>
    <row r="48" spans="2:12" ht="17.100000000000001" customHeight="1"/>
    <row r="49" spans="2:2" ht="17.100000000000001" customHeight="1"/>
    <row r="50" spans="2:2" ht="17.100000000000001" customHeight="1"/>
    <row r="51" spans="2:2" ht="17.100000000000001" customHeight="1">
      <c r="B51" s="118"/>
    </row>
    <row r="52" spans="2:2" ht="17.100000000000001" customHeight="1"/>
    <row r="53" spans="2:2" ht="17.100000000000001" customHeight="1"/>
    <row r="54" spans="2:2" ht="17.100000000000001" customHeight="1"/>
    <row r="55" spans="2:2" ht="17.100000000000001" customHeight="1"/>
    <row r="56" spans="2:2" ht="17.100000000000001" customHeight="1"/>
    <row r="57" spans="2:2" ht="17.100000000000001" customHeight="1"/>
    <row r="58" spans="2:2" ht="17.100000000000001" customHeight="1"/>
    <row r="59" spans="2:2" ht="17.100000000000001" customHeight="1"/>
    <row r="60" spans="2:2" ht="17.100000000000001" customHeight="1"/>
    <row r="61" spans="2:2" ht="17.100000000000001" customHeight="1"/>
    <row r="62" spans="2:2" ht="17.100000000000001" customHeight="1"/>
    <row r="63" spans="2:2" ht="17.100000000000001" customHeight="1"/>
    <row r="64" spans="2:2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4B83-7D54-49E4-9E9E-9F808F69B360}">
  <sheetPr>
    <pageSetUpPr fitToPage="1"/>
  </sheetPr>
  <dimension ref="B1:M238"/>
  <sheetViews>
    <sheetView showGridLines="0" zoomScale="85" zoomScaleNormal="85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50" sqref="B1:L150"/>
    </sheetView>
  </sheetViews>
  <sheetFormatPr defaultColWidth="8.85546875" defaultRowHeight="15"/>
  <cols>
    <col min="1" max="1" width="6.28515625" style="2" customWidth="1"/>
    <col min="2" max="2" width="97.28515625" style="2" customWidth="1"/>
    <col min="3" max="3" width="10.42578125" style="2" bestFit="1" customWidth="1"/>
    <col min="4" max="10" width="9.85546875" style="83" customWidth="1"/>
    <col min="11" max="11" width="11.140625" style="88" customWidth="1"/>
    <col min="12" max="12" width="11.5703125" style="83" customWidth="1"/>
    <col min="13" max="16384" width="8.85546875" style="2"/>
  </cols>
  <sheetData>
    <row r="1" spans="2:12">
      <c r="B1" s="142"/>
    </row>
    <row r="2" spans="2:12">
      <c r="B2" s="119" t="s">
        <v>127</v>
      </c>
    </row>
    <row r="4" spans="2:12" ht="17.100000000000001" customHeight="1">
      <c r="B4" s="119" t="s">
        <v>126</v>
      </c>
      <c r="C4" s="1"/>
      <c r="H4" s="86"/>
      <c r="I4" s="86"/>
      <c r="J4" s="86"/>
      <c r="L4" s="86"/>
    </row>
    <row r="5" spans="2:12" ht="17.100000000000001" customHeight="1">
      <c r="B5" s="80"/>
      <c r="C5" s="97">
        <v>2023</v>
      </c>
      <c r="D5" s="85">
        <v>2023</v>
      </c>
      <c r="E5" s="85">
        <v>2023</v>
      </c>
      <c r="F5" s="85">
        <v>2023</v>
      </c>
      <c r="G5" s="85">
        <v>2022</v>
      </c>
      <c r="H5" s="85">
        <v>2022</v>
      </c>
      <c r="I5" s="85">
        <v>2022</v>
      </c>
      <c r="J5" s="85">
        <v>2022</v>
      </c>
      <c r="K5" s="97">
        <v>2023</v>
      </c>
      <c r="L5" s="85">
        <v>2022</v>
      </c>
    </row>
    <row r="6" spans="2:12" ht="17.100000000000001" customHeight="1" thickBot="1">
      <c r="B6" s="69"/>
      <c r="C6" s="78" t="s">
        <v>91</v>
      </c>
      <c r="D6" s="90" t="s">
        <v>90</v>
      </c>
      <c r="E6" s="90" t="s">
        <v>88</v>
      </c>
      <c r="F6" s="90" t="s">
        <v>89</v>
      </c>
      <c r="G6" s="90" t="s">
        <v>91</v>
      </c>
      <c r="H6" s="90" t="s">
        <v>90</v>
      </c>
      <c r="I6" s="90" t="s">
        <v>88</v>
      </c>
      <c r="J6" s="90" t="s">
        <v>89</v>
      </c>
      <c r="K6" s="91" t="s">
        <v>100</v>
      </c>
      <c r="L6" s="90" t="s">
        <v>100</v>
      </c>
    </row>
    <row r="7" spans="2:12" ht="17.100000000000001" customHeight="1">
      <c r="B7" s="22" t="s">
        <v>29</v>
      </c>
      <c r="C7" s="63"/>
      <c r="K7" s="92"/>
    </row>
    <row r="8" spans="2:12" ht="17.100000000000001" customHeight="1">
      <c r="B8" s="19"/>
      <c r="C8" s="66"/>
      <c r="D8" s="82"/>
      <c r="E8" s="82"/>
      <c r="F8" s="82"/>
      <c r="G8" s="82"/>
      <c r="H8" s="82"/>
      <c r="I8" s="82"/>
      <c r="J8" s="82"/>
      <c r="K8" s="89"/>
      <c r="L8" s="82"/>
    </row>
    <row r="9" spans="2:12" ht="17.100000000000001" customHeight="1">
      <c r="B9" s="22" t="s">
        <v>103</v>
      </c>
      <c r="C9" s="66"/>
      <c r="D9" s="82"/>
      <c r="E9" s="82"/>
      <c r="F9" s="82"/>
      <c r="G9" s="82"/>
      <c r="H9" s="82"/>
      <c r="I9" s="82"/>
      <c r="J9" s="82"/>
      <c r="K9" s="89"/>
      <c r="L9" s="82"/>
    </row>
    <row r="10" spans="2:12" ht="17.100000000000001" customHeight="1">
      <c r="B10" s="65" t="s">
        <v>98</v>
      </c>
      <c r="C10" s="77">
        <v>418.80498716246598</v>
      </c>
      <c r="D10" s="70">
        <v>403.57795120872498</v>
      </c>
      <c r="E10" s="70">
        <v>421.20554501828803</v>
      </c>
      <c r="F10" s="70">
        <v>504.56355677545395</v>
      </c>
      <c r="G10" s="70">
        <v>556.24774965449001</v>
      </c>
      <c r="H10" s="70">
        <v>537.30985434098898</v>
      </c>
      <c r="I10" s="70">
        <v>487.56365156647399</v>
      </c>
      <c r="J10" s="70">
        <v>446.54636323614102</v>
      </c>
      <c r="K10" s="77">
        <v>1748.15204016493</v>
      </c>
      <c r="L10" s="70">
        <v>2027.66761879809</v>
      </c>
    </row>
    <row r="11" spans="2:12" ht="17.100000000000001" customHeight="1" thickBot="1">
      <c r="B11" s="68" t="s">
        <v>104</v>
      </c>
      <c r="C11" s="76">
        <v>271.367988213844</v>
      </c>
      <c r="D11" s="71">
        <v>290.68081670407406</v>
      </c>
      <c r="E11" s="71">
        <v>287.85170917594201</v>
      </c>
      <c r="F11" s="71">
        <v>290.99326605726804</v>
      </c>
      <c r="G11" s="71">
        <v>303.42213854142</v>
      </c>
      <c r="H11" s="71">
        <v>299.05190826707002</v>
      </c>
      <c r="I11" s="71">
        <v>269.88931239673298</v>
      </c>
      <c r="J11" s="71">
        <v>241.02880757128099</v>
      </c>
      <c r="K11" s="76">
        <v>1140.8937801511299</v>
      </c>
      <c r="L11" s="71">
        <v>1113.3921667764998</v>
      </c>
    </row>
    <row r="12" spans="2:12" ht="17.100000000000001" customHeight="1">
      <c r="B12" s="22" t="s">
        <v>105</v>
      </c>
      <c r="C12" s="77">
        <v>690.172975376311</v>
      </c>
      <c r="D12" s="67">
        <v>694.25876791279495</v>
      </c>
      <c r="E12" s="67">
        <v>709.05725419423607</v>
      </c>
      <c r="F12" s="67">
        <v>795.55682283272199</v>
      </c>
      <c r="G12" s="67">
        <v>859.66988819590892</v>
      </c>
      <c r="H12" s="67">
        <v>836.36176260805507</v>
      </c>
      <c r="I12" s="67">
        <v>757.45296396321407</v>
      </c>
      <c r="J12" s="67">
        <v>687.57517080742093</v>
      </c>
      <c r="K12" s="75">
        <v>2889.0458203160601</v>
      </c>
      <c r="L12" s="67">
        <v>3141.0597855746</v>
      </c>
    </row>
    <row r="13" spans="2:12" ht="17.100000000000001" customHeight="1">
      <c r="B13" s="22"/>
      <c r="C13" s="73"/>
      <c r="D13" s="7"/>
      <c r="E13" s="7"/>
      <c r="F13" s="7"/>
      <c r="G13" s="7"/>
      <c r="H13" s="7"/>
      <c r="I13" s="7"/>
      <c r="J13" s="7"/>
      <c r="K13" s="73"/>
      <c r="L13" s="7"/>
    </row>
    <row r="14" spans="2:12" ht="17.100000000000001" customHeight="1">
      <c r="B14" s="131" t="s">
        <v>115</v>
      </c>
      <c r="C14" s="132"/>
      <c r="D14" s="133"/>
      <c r="E14" s="133"/>
      <c r="F14" s="133"/>
      <c r="G14" s="133"/>
      <c r="H14" s="133"/>
      <c r="I14" s="133"/>
      <c r="J14" s="133"/>
      <c r="K14" s="132"/>
      <c r="L14" s="133"/>
    </row>
    <row r="15" spans="2:12" ht="17.100000000000001" customHeight="1">
      <c r="B15" s="134" t="s">
        <v>99</v>
      </c>
      <c r="C15" s="132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2">
        <v>0</v>
      </c>
      <c r="L15" s="133">
        <v>0</v>
      </c>
    </row>
    <row r="16" spans="2:12" ht="17.100000000000001" customHeight="1" thickBot="1">
      <c r="B16" s="135" t="s">
        <v>130</v>
      </c>
      <c r="C16" s="136">
        <v>118.67635155632001</v>
      </c>
      <c r="D16" s="137">
        <v>134.43897018581015</v>
      </c>
      <c r="E16" s="137">
        <v>131.01813378073007</v>
      </c>
      <c r="F16" s="137">
        <v>110.48325367248299</v>
      </c>
      <c r="G16" s="137">
        <v>108.565103757374</v>
      </c>
      <c r="H16" s="137">
        <v>135.57071284129893</v>
      </c>
      <c r="I16" s="137">
        <v>103.90160618037294</v>
      </c>
      <c r="J16" s="137">
        <v>80.484529575949068</v>
      </c>
      <c r="K16" s="136">
        <v>494.61670919535027</v>
      </c>
      <c r="L16" s="137">
        <v>428.52195235498993</v>
      </c>
    </row>
    <row r="17" spans="2:12" ht="17.100000000000001" customHeight="1">
      <c r="B17" s="131" t="s">
        <v>125</v>
      </c>
      <c r="C17" s="138">
        <v>118.67635155632001</v>
      </c>
      <c r="D17" s="139">
        <v>134.43897018581015</v>
      </c>
      <c r="E17" s="139">
        <v>131.01813378073007</v>
      </c>
      <c r="F17" s="139">
        <v>110.48325367248299</v>
      </c>
      <c r="G17" s="139">
        <v>108.565103757374</v>
      </c>
      <c r="H17" s="139">
        <v>135.57071284129893</v>
      </c>
      <c r="I17" s="139">
        <v>103.90160618037294</v>
      </c>
      <c r="J17" s="139">
        <v>80.484529575949068</v>
      </c>
      <c r="K17" s="140">
        <v>494.61670919535027</v>
      </c>
      <c r="L17" s="139">
        <v>428.52195235498993</v>
      </c>
    </row>
    <row r="18" spans="2:12" ht="17.100000000000001" customHeight="1">
      <c r="B18" s="22"/>
      <c r="C18" s="73"/>
      <c r="D18" s="7"/>
      <c r="E18" s="7"/>
      <c r="F18" s="7"/>
      <c r="G18" s="7"/>
      <c r="H18" s="7"/>
      <c r="I18" s="7"/>
      <c r="J18" s="7"/>
      <c r="K18" s="73"/>
      <c r="L18" s="7"/>
    </row>
    <row r="19" spans="2:12" ht="17.100000000000001" customHeight="1">
      <c r="B19" s="22" t="s">
        <v>5</v>
      </c>
      <c r="C19" s="73"/>
      <c r="D19" s="7"/>
      <c r="E19" s="7"/>
      <c r="F19" s="7"/>
      <c r="G19" s="7"/>
      <c r="H19" s="7"/>
      <c r="I19" s="7"/>
      <c r="J19" s="7"/>
      <c r="K19" s="73"/>
      <c r="L19" s="7"/>
    </row>
    <row r="20" spans="2:12" ht="17.100000000000001" customHeight="1">
      <c r="B20" s="58" t="s">
        <v>112</v>
      </c>
      <c r="C20" s="73">
        <v>418.80498716246598</v>
      </c>
      <c r="D20" s="7">
        <v>403.57795120872498</v>
      </c>
      <c r="E20" s="7">
        <v>421.20554501828803</v>
      </c>
      <c r="F20" s="7">
        <v>504.56355677545395</v>
      </c>
      <c r="G20" s="7">
        <v>556.24774965449001</v>
      </c>
      <c r="H20" s="7">
        <v>537.30985434098898</v>
      </c>
      <c r="I20" s="7">
        <v>487.56365156647399</v>
      </c>
      <c r="J20" s="7">
        <v>446.54636323614102</v>
      </c>
      <c r="K20" s="73">
        <v>1748.15204016493</v>
      </c>
      <c r="L20" s="7">
        <v>2027.66761879809</v>
      </c>
    </row>
    <row r="21" spans="2:12" ht="17.100000000000001" customHeight="1" thickBot="1">
      <c r="B21" s="68" t="s">
        <v>113</v>
      </c>
      <c r="C21" s="76">
        <v>390.04433977016299</v>
      </c>
      <c r="D21" s="71">
        <v>425.11978688988501</v>
      </c>
      <c r="E21" s="71">
        <v>418.86984295667298</v>
      </c>
      <c r="F21" s="71">
        <v>401.476519729752</v>
      </c>
      <c r="G21" s="71">
        <v>411.987242298794</v>
      </c>
      <c r="H21" s="71">
        <v>434.62262110837003</v>
      </c>
      <c r="I21" s="71">
        <v>373.79091857710597</v>
      </c>
      <c r="J21" s="71">
        <v>321.51333714722898</v>
      </c>
      <c r="K21" s="76">
        <v>1635.5104893464702</v>
      </c>
      <c r="L21" s="71">
        <v>1541.9141191315</v>
      </c>
    </row>
    <row r="22" spans="2:12" ht="17.100000000000001" customHeight="1">
      <c r="B22" s="22" t="s">
        <v>114</v>
      </c>
      <c r="C22" s="77">
        <v>808.84932693263102</v>
      </c>
      <c r="D22" s="67">
        <v>828.6977380986051</v>
      </c>
      <c r="E22" s="67">
        <v>840.07538797496613</v>
      </c>
      <c r="F22" s="67">
        <v>906.04007650520498</v>
      </c>
      <c r="G22" s="67">
        <v>968.23499195328293</v>
      </c>
      <c r="H22" s="67">
        <v>971.932475449354</v>
      </c>
      <c r="I22" s="67">
        <v>861.35457014358701</v>
      </c>
      <c r="J22" s="67">
        <v>768.05970038337</v>
      </c>
      <c r="K22" s="75">
        <v>3383.6625295114104</v>
      </c>
      <c r="L22" s="67">
        <v>3569.58173792959</v>
      </c>
    </row>
    <row r="23" spans="2:12" ht="17.100000000000001" customHeight="1">
      <c r="B23" s="22"/>
      <c r="C23" s="73"/>
      <c r="D23" s="7"/>
      <c r="E23" s="7"/>
      <c r="F23" s="7"/>
      <c r="G23" s="7"/>
      <c r="H23" s="7"/>
      <c r="I23" s="7"/>
      <c r="J23" s="7"/>
      <c r="K23" s="73"/>
      <c r="L23" s="7"/>
    </row>
    <row r="24" spans="2:12" ht="17.100000000000001" customHeight="1">
      <c r="B24" s="22"/>
      <c r="C24" s="73"/>
      <c r="D24" s="7"/>
      <c r="E24" s="7"/>
      <c r="F24" s="7"/>
      <c r="G24" s="7"/>
      <c r="H24" s="7"/>
      <c r="I24" s="7"/>
      <c r="J24" s="7"/>
      <c r="K24" s="73"/>
      <c r="L24" s="7"/>
    </row>
    <row r="25" spans="2:12" ht="16.7" customHeight="1">
      <c r="C25" s="72"/>
      <c r="D25" s="82"/>
      <c r="E25" s="82"/>
      <c r="F25" s="82"/>
      <c r="G25" s="82"/>
      <c r="H25" s="82"/>
      <c r="I25" s="82"/>
      <c r="J25" s="82"/>
      <c r="K25" s="89"/>
      <c r="L25" s="82"/>
    </row>
    <row r="26" spans="2:12" ht="17.100000000000001" customHeight="1">
      <c r="B26" s="22" t="s">
        <v>106</v>
      </c>
      <c r="C26" s="72"/>
      <c r="D26" s="82"/>
      <c r="E26" s="82"/>
      <c r="F26" s="82"/>
      <c r="G26" s="82"/>
      <c r="H26" s="82"/>
      <c r="I26" s="82"/>
      <c r="J26" s="82"/>
      <c r="K26" s="89"/>
      <c r="L26" s="82"/>
    </row>
    <row r="27" spans="2:12" ht="17.100000000000001" customHeight="1">
      <c r="B27" s="65" t="s">
        <v>98</v>
      </c>
      <c r="C27" s="77">
        <v>87.513575422818093</v>
      </c>
      <c r="D27" s="70">
        <v>68.855026924828891</v>
      </c>
      <c r="E27" s="70">
        <v>65.209199526966401</v>
      </c>
      <c r="F27" s="70">
        <v>109.354715496003</v>
      </c>
      <c r="G27" s="70">
        <v>110.87988557176701</v>
      </c>
      <c r="H27" s="70">
        <v>92.279448050645087</v>
      </c>
      <c r="I27" s="70">
        <v>73.581321132168895</v>
      </c>
      <c r="J27" s="70">
        <v>71.262494535460903</v>
      </c>
      <c r="K27" s="77">
        <v>330.93251737061695</v>
      </c>
      <c r="L27" s="70">
        <v>348.00314929004202</v>
      </c>
    </row>
    <row r="28" spans="2:12" ht="17.100000000000001" customHeight="1" thickBot="1">
      <c r="B28" s="68" t="s">
        <v>104</v>
      </c>
      <c r="C28" s="76">
        <v>61.779643580658899</v>
      </c>
      <c r="D28" s="71">
        <v>74.97985325110551</v>
      </c>
      <c r="E28" s="71">
        <v>68.110333650897601</v>
      </c>
      <c r="F28" s="71">
        <v>60.081391756048404</v>
      </c>
      <c r="G28" s="71">
        <v>51.981582468994098</v>
      </c>
      <c r="H28" s="71">
        <v>46.181119266975401</v>
      </c>
      <c r="I28" s="71">
        <v>37.5349261374691</v>
      </c>
      <c r="J28" s="71">
        <v>34.6520249950417</v>
      </c>
      <c r="K28" s="76">
        <v>264.95122223870999</v>
      </c>
      <c r="L28" s="71">
        <v>170.34965286847998</v>
      </c>
    </row>
    <row r="29" spans="2:12" ht="17.100000000000001" customHeight="1">
      <c r="B29" s="22" t="s">
        <v>105</v>
      </c>
      <c r="C29" s="77">
        <v>149.29530737561302</v>
      </c>
      <c r="D29" s="67">
        <v>143.83090276569001</v>
      </c>
      <c r="E29" s="67">
        <v>133.32314570882397</v>
      </c>
      <c r="F29" s="67">
        <v>169.43559120296698</v>
      </c>
      <c r="G29" s="67">
        <v>162.85516765649299</v>
      </c>
      <c r="H29" s="67">
        <v>138.46124795421497</v>
      </c>
      <c r="I29" s="67">
        <v>111.115223789946</v>
      </c>
      <c r="J29" s="67">
        <v>105.915088046039</v>
      </c>
      <c r="K29" s="75">
        <v>595.88494705309404</v>
      </c>
      <c r="L29" s="67">
        <v>518.34672744669206</v>
      </c>
    </row>
    <row r="30" spans="2:12" ht="17.100000000000001" customHeight="1">
      <c r="B30" s="22"/>
      <c r="C30" s="73"/>
      <c r="D30" s="7"/>
      <c r="E30" s="7"/>
      <c r="F30" s="7"/>
      <c r="G30" s="7"/>
      <c r="H30" s="7"/>
      <c r="I30" s="7"/>
      <c r="J30" s="7"/>
      <c r="K30" s="73"/>
      <c r="L30" s="7"/>
    </row>
    <row r="31" spans="2:12" ht="17.100000000000001" customHeight="1">
      <c r="B31" s="131" t="s">
        <v>115</v>
      </c>
      <c r="C31" s="132"/>
      <c r="D31" s="133"/>
      <c r="E31" s="133"/>
      <c r="F31" s="133"/>
      <c r="G31" s="133"/>
      <c r="H31" s="133"/>
      <c r="I31" s="133"/>
      <c r="J31" s="133"/>
      <c r="K31" s="132"/>
      <c r="L31" s="133"/>
    </row>
    <row r="32" spans="2:12" ht="17.100000000000001" customHeight="1">
      <c r="B32" s="134" t="s">
        <v>99</v>
      </c>
      <c r="C32" s="132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2">
        <v>0</v>
      </c>
      <c r="L32" s="133">
        <v>0</v>
      </c>
    </row>
    <row r="33" spans="2:12" ht="17.100000000000001" customHeight="1" thickBot="1">
      <c r="B33" s="135" t="s">
        <v>130</v>
      </c>
      <c r="C33" s="136">
        <v>13.39692713866495</v>
      </c>
      <c r="D33" s="137">
        <v>16.513497907804975</v>
      </c>
      <c r="E33" s="137">
        <v>17.707527729418018</v>
      </c>
      <c r="F33" s="137">
        <v>23.184887010911012</v>
      </c>
      <c r="G33" s="137">
        <v>14.160936653979007</v>
      </c>
      <c r="H33" s="137">
        <v>14.075711526942058</v>
      </c>
      <c r="I33" s="137">
        <v>10.940289386464002</v>
      </c>
      <c r="J33" s="137">
        <v>14.126136939813009</v>
      </c>
      <c r="K33" s="136">
        <v>70.802839786798927</v>
      </c>
      <c r="L33" s="137">
        <v>53.303074507199881</v>
      </c>
    </row>
    <row r="34" spans="2:12" ht="17.100000000000001" customHeight="1">
      <c r="B34" s="131" t="s">
        <v>125</v>
      </c>
      <c r="C34" s="138">
        <v>13.39692713866495</v>
      </c>
      <c r="D34" s="139">
        <v>16.513497907804975</v>
      </c>
      <c r="E34" s="139">
        <v>17.707527729418018</v>
      </c>
      <c r="F34" s="139">
        <v>23.184887010911012</v>
      </c>
      <c r="G34" s="139">
        <v>14.160936653979007</v>
      </c>
      <c r="H34" s="139">
        <v>14.075711526942058</v>
      </c>
      <c r="I34" s="139">
        <v>10.940289386464002</v>
      </c>
      <c r="J34" s="139">
        <v>14.126136939813009</v>
      </c>
      <c r="K34" s="140">
        <v>70.802839786798927</v>
      </c>
      <c r="L34" s="139">
        <v>53.303074507199881</v>
      </c>
    </row>
    <row r="35" spans="2:12" ht="17.100000000000001" customHeight="1">
      <c r="B35" s="22"/>
      <c r="C35" s="73"/>
      <c r="D35" s="7"/>
      <c r="E35" s="7"/>
      <c r="F35" s="7"/>
      <c r="G35" s="7"/>
      <c r="H35" s="7"/>
      <c r="I35" s="7"/>
      <c r="J35" s="7"/>
      <c r="K35" s="73"/>
      <c r="L35" s="7"/>
    </row>
    <row r="36" spans="2:12" ht="17.100000000000001" customHeight="1">
      <c r="B36" s="22" t="s">
        <v>116</v>
      </c>
      <c r="C36" s="73"/>
      <c r="D36" s="7"/>
      <c r="E36" s="7"/>
      <c r="F36" s="7"/>
      <c r="G36" s="7"/>
      <c r="H36" s="7"/>
      <c r="I36" s="7"/>
      <c r="J36" s="7"/>
      <c r="K36" s="73"/>
      <c r="L36" s="7"/>
    </row>
    <row r="37" spans="2:12" ht="17.100000000000001" customHeight="1">
      <c r="B37" s="45" t="s">
        <v>117</v>
      </c>
      <c r="C37" s="73">
        <v>87.513575422818093</v>
      </c>
      <c r="D37" s="7">
        <v>68.855026924828891</v>
      </c>
      <c r="E37" s="7">
        <v>65.209199526966401</v>
      </c>
      <c r="F37" s="7">
        <v>109.354715496003</v>
      </c>
      <c r="G37" s="7">
        <v>110.87988557176701</v>
      </c>
      <c r="H37" s="7">
        <v>92.279448050645087</v>
      </c>
      <c r="I37" s="7">
        <v>73.581321132168895</v>
      </c>
      <c r="J37" s="7">
        <v>71.262494535460903</v>
      </c>
      <c r="K37" s="73">
        <v>330.93251737061695</v>
      </c>
      <c r="L37" s="7">
        <v>348.00314929004202</v>
      </c>
    </row>
    <row r="38" spans="2:12" ht="17.100000000000001" customHeight="1" thickBot="1">
      <c r="B38" s="68" t="s">
        <v>118</v>
      </c>
      <c r="C38" s="76">
        <v>75.176570719321802</v>
      </c>
      <c r="D38" s="71">
        <v>91.493351158912304</v>
      </c>
      <c r="E38" s="71">
        <v>85.81786138031579</v>
      </c>
      <c r="F38" s="71">
        <v>83.266278766959289</v>
      </c>
      <c r="G38" s="71">
        <v>66.142519122975699</v>
      </c>
      <c r="H38" s="71">
        <v>60.256830793917402</v>
      </c>
      <c r="I38" s="71">
        <v>48.475215523933002</v>
      </c>
      <c r="J38" s="71">
        <v>48.778161934855</v>
      </c>
      <c r="K38" s="76">
        <v>335.75406202550903</v>
      </c>
      <c r="L38" s="71">
        <v>223.65272737568102</v>
      </c>
    </row>
    <row r="39" spans="2:12" ht="16.7" customHeight="1">
      <c r="B39" s="36" t="s">
        <v>119</v>
      </c>
      <c r="C39" s="77">
        <v>162.69223451427797</v>
      </c>
      <c r="D39" s="67">
        <v>160.34440067349499</v>
      </c>
      <c r="E39" s="67">
        <v>151.03067343824199</v>
      </c>
      <c r="F39" s="67">
        <v>192.62047821387799</v>
      </c>
      <c r="G39" s="67">
        <v>177.016104310472</v>
      </c>
      <c r="H39" s="67">
        <v>152.53695948115703</v>
      </c>
      <c r="I39" s="67">
        <v>122.05551317641</v>
      </c>
      <c r="J39" s="67">
        <v>120.04122498585201</v>
      </c>
      <c r="K39" s="75">
        <v>666.68778683989296</v>
      </c>
      <c r="L39" s="67">
        <v>571.64980195389194</v>
      </c>
    </row>
    <row r="40" spans="2:12" ht="16.7" customHeight="1">
      <c r="B40" s="141"/>
      <c r="C40" s="73"/>
      <c r="D40" s="7"/>
      <c r="E40" s="7"/>
      <c r="F40" s="7"/>
      <c r="G40" s="7"/>
      <c r="H40" s="7"/>
      <c r="I40" s="7"/>
      <c r="J40" s="7"/>
      <c r="K40" s="73"/>
      <c r="L40" s="7"/>
    </row>
    <row r="41" spans="2:12" ht="16.7" customHeight="1">
      <c r="B41" s="144" t="s">
        <v>120</v>
      </c>
      <c r="C41" s="73"/>
      <c r="D41" s="7"/>
      <c r="E41" s="7"/>
      <c r="F41" s="7"/>
      <c r="G41" s="7"/>
      <c r="H41" s="7"/>
      <c r="I41" s="7"/>
      <c r="J41" s="7"/>
      <c r="K41" s="73"/>
      <c r="L41" s="7"/>
    </row>
    <row r="42" spans="2:12" ht="16.7" customHeight="1">
      <c r="B42" s="145" t="s">
        <v>99</v>
      </c>
      <c r="C42" s="155">
        <v>13.028000000000006</v>
      </c>
      <c r="D42" s="156">
        <v>0.12800000000000011</v>
      </c>
      <c r="E42" s="156">
        <v>1.307562499999996</v>
      </c>
      <c r="F42" s="156">
        <v>8.4799999999999898</v>
      </c>
      <c r="G42" s="156">
        <v>-7.2349999999999994</v>
      </c>
      <c r="H42" s="156">
        <v>15.113999999999876</v>
      </c>
      <c r="I42" s="156">
        <v>-1.2908585999999929</v>
      </c>
      <c r="J42" s="156">
        <v>4.8300000000000125</v>
      </c>
      <c r="K42" s="155">
        <v>22.943562499999985</v>
      </c>
      <c r="L42" s="156">
        <v>11.418141399999968</v>
      </c>
    </row>
    <row r="43" spans="2:12" ht="16.7" customHeight="1" thickBot="1">
      <c r="B43" s="146" t="s">
        <v>101</v>
      </c>
      <c r="C43" s="150">
        <v>98.362000000000108</v>
      </c>
      <c r="D43" s="151">
        <v>3.0099999999999909</v>
      </c>
      <c r="E43" s="151">
        <v>2.3564615000000089</v>
      </c>
      <c r="F43" s="151">
        <v>0</v>
      </c>
      <c r="G43" s="151">
        <v>-0.56300000000000239</v>
      </c>
      <c r="H43" s="151">
        <v>0.15003360000000043</v>
      </c>
      <c r="I43" s="151">
        <v>0.11285859999989611</v>
      </c>
      <c r="J43" s="151">
        <v>1.7190000000000012</v>
      </c>
      <c r="K43" s="150">
        <v>103.72846150000001</v>
      </c>
      <c r="L43" s="151">
        <v>1.4188922000000446</v>
      </c>
    </row>
    <row r="44" spans="2:12" ht="16.7" customHeight="1">
      <c r="B44" s="144" t="s">
        <v>121</v>
      </c>
      <c r="C44" s="152">
        <v>111.38999999999977</v>
      </c>
      <c r="D44" s="153">
        <v>3.1380000000000052</v>
      </c>
      <c r="E44" s="153">
        <v>3.6640240000000119</v>
      </c>
      <c r="F44" s="153">
        <v>8.4799999999999898</v>
      </c>
      <c r="G44" s="153">
        <v>-7.7980000000000018</v>
      </c>
      <c r="H44" s="153">
        <v>15.264033600000005</v>
      </c>
      <c r="I44" s="153">
        <v>-1.1780000000000115</v>
      </c>
      <c r="J44" s="153">
        <v>6.5490000000000066</v>
      </c>
      <c r="K44" s="154">
        <v>126.67202399999996</v>
      </c>
      <c r="L44" s="153">
        <v>12.837033599999927</v>
      </c>
    </row>
    <row r="45" spans="2:12" ht="16.7" customHeight="1">
      <c r="B45" s="147"/>
      <c r="C45" s="155"/>
      <c r="D45" s="156"/>
      <c r="E45" s="156"/>
      <c r="F45" s="156"/>
      <c r="G45" s="156"/>
      <c r="H45" s="156"/>
      <c r="I45" s="156"/>
      <c r="J45" s="156"/>
      <c r="K45" s="155"/>
      <c r="L45" s="156"/>
    </row>
    <row r="46" spans="2:12" ht="16.7" customHeight="1">
      <c r="B46" s="147" t="s">
        <v>122</v>
      </c>
      <c r="C46" s="155"/>
      <c r="D46" s="156"/>
      <c r="E46" s="156"/>
      <c r="F46" s="156"/>
      <c r="G46" s="156"/>
      <c r="H46" s="156"/>
      <c r="I46" s="156"/>
      <c r="J46" s="156"/>
      <c r="K46" s="155"/>
      <c r="L46" s="156"/>
    </row>
    <row r="47" spans="2:12" ht="16.7" customHeight="1">
      <c r="B47" s="148" t="s">
        <v>99</v>
      </c>
      <c r="C47" s="155">
        <v>74.485575422818087</v>
      </c>
      <c r="D47" s="156">
        <v>68.727026924828891</v>
      </c>
      <c r="E47" s="156">
        <v>63.901637026966405</v>
      </c>
      <c r="F47" s="156">
        <v>100.87471549600301</v>
      </c>
      <c r="G47" s="156">
        <v>118.114885571767</v>
      </c>
      <c r="H47" s="156">
        <v>77.16544805064521</v>
      </c>
      <c r="I47" s="156">
        <v>74.872179732168888</v>
      </c>
      <c r="J47" s="156">
        <v>66.43249453546089</v>
      </c>
      <c r="K47" s="155">
        <v>307.98895487061696</v>
      </c>
      <c r="L47" s="156">
        <v>336.58500789004205</v>
      </c>
    </row>
    <row r="48" spans="2:12" ht="16.7" customHeight="1" thickBot="1">
      <c r="B48" s="149" t="s">
        <v>101</v>
      </c>
      <c r="C48" s="157">
        <v>-23.185429280678299</v>
      </c>
      <c r="D48" s="158">
        <v>88.483351158912313</v>
      </c>
      <c r="E48" s="158">
        <v>83.461399880315781</v>
      </c>
      <c r="F48" s="158">
        <v>83.266278766959289</v>
      </c>
      <c r="G48" s="158">
        <v>66.705519122975701</v>
      </c>
      <c r="H48" s="158">
        <v>60.106797193917402</v>
      </c>
      <c r="I48" s="158">
        <v>48.362356923933106</v>
      </c>
      <c r="J48" s="158">
        <v>47.059161934854998</v>
      </c>
      <c r="K48" s="157">
        <v>232.02560052550902</v>
      </c>
      <c r="L48" s="158">
        <v>222.23383517568098</v>
      </c>
    </row>
    <row r="49" spans="2:12" ht="16.7" customHeight="1">
      <c r="B49" s="147" t="s">
        <v>8</v>
      </c>
      <c r="C49" s="159">
        <v>51.302234514278197</v>
      </c>
      <c r="D49" s="160">
        <v>157.20640067349498</v>
      </c>
      <c r="E49" s="160">
        <v>147.36664943824198</v>
      </c>
      <c r="F49" s="160">
        <v>184.140478213878</v>
      </c>
      <c r="G49" s="160">
        <v>184.814104310472</v>
      </c>
      <c r="H49" s="160">
        <v>137.27292588115702</v>
      </c>
      <c r="I49" s="160">
        <v>123.23351317641001</v>
      </c>
      <c r="J49" s="160">
        <v>113.492224985852</v>
      </c>
      <c r="K49" s="161">
        <v>540.015762839893</v>
      </c>
      <c r="L49" s="160">
        <v>558.81276835389201</v>
      </c>
    </row>
    <row r="50" spans="2:12" ht="16.7" customHeight="1">
      <c r="B50" s="147"/>
      <c r="C50" s="72"/>
      <c r="D50" s="64"/>
      <c r="E50" s="64"/>
      <c r="F50" s="64"/>
      <c r="G50" s="64"/>
      <c r="H50" s="64"/>
      <c r="I50" s="64"/>
      <c r="J50" s="64"/>
      <c r="K50" s="72"/>
      <c r="L50" s="64"/>
    </row>
    <row r="51" spans="2:12" ht="16.7" customHeight="1">
      <c r="B51" s="147"/>
      <c r="C51" s="72"/>
      <c r="D51" s="64"/>
      <c r="E51" s="64"/>
      <c r="F51" s="64"/>
      <c r="G51" s="64"/>
      <c r="H51" s="64"/>
      <c r="I51" s="64"/>
      <c r="J51" s="64"/>
      <c r="K51" s="72"/>
      <c r="L51" s="64"/>
    </row>
    <row r="52" spans="2:12" ht="16.7" customHeight="1">
      <c r="B52" s="147"/>
      <c r="C52" s="72"/>
      <c r="D52" s="64"/>
      <c r="E52" s="64"/>
      <c r="F52" s="64"/>
      <c r="G52" s="64"/>
      <c r="H52" s="64"/>
      <c r="I52" s="64"/>
      <c r="J52" s="64"/>
      <c r="K52" s="72"/>
      <c r="L52" s="64"/>
    </row>
    <row r="53" spans="2:12" ht="17.100000000000001" customHeight="1">
      <c r="B53" s="22" t="s">
        <v>107</v>
      </c>
      <c r="C53" s="72"/>
      <c r="D53" s="64"/>
      <c r="E53" s="64"/>
      <c r="F53" s="64"/>
      <c r="G53" s="64"/>
      <c r="H53" s="64"/>
      <c r="I53" s="64"/>
      <c r="J53" s="64"/>
      <c r="K53" s="72"/>
      <c r="L53" s="64"/>
    </row>
    <row r="54" spans="2:12" ht="17.100000000000001" customHeight="1">
      <c r="B54" s="65" t="s">
        <v>98</v>
      </c>
      <c r="C54" s="77">
        <v>58.559972402017692</v>
      </c>
      <c r="D54" s="70">
        <v>39.807125083097198</v>
      </c>
      <c r="E54" s="70">
        <v>37.565904341937802</v>
      </c>
      <c r="F54" s="70">
        <v>80.370466324726891</v>
      </c>
      <c r="G54" s="70">
        <v>80.348981398809499</v>
      </c>
      <c r="H54" s="70">
        <v>61.8374319614814</v>
      </c>
      <c r="I54" s="70">
        <v>42.844796878185896</v>
      </c>
      <c r="J54" s="70">
        <v>40.662677734400305</v>
      </c>
      <c r="K54" s="77">
        <v>216.30346815178001</v>
      </c>
      <c r="L54" s="70">
        <v>225.69388797287698</v>
      </c>
    </row>
    <row r="55" spans="2:12" ht="17.100000000000001" customHeight="1" thickBot="1">
      <c r="B55" s="68" t="s">
        <v>104</v>
      </c>
      <c r="C55" s="76">
        <v>45.1365081927961</v>
      </c>
      <c r="D55" s="71">
        <v>57.959669405625199</v>
      </c>
      <c r="E55" s="71">
        <v>52.021203620860305</v>
      </c>
      <c r="F55" s="71">
        <v>44.066993851289503</v>
      </c>
      <c r="G55" s="71">
        <v>35.079431144645497</v>
      </c>
      <c r="H55" s="71">
        <v>29.692504206480997</v>
      </c>
      <c r="I55" s="71">
        <v>21.856522652455197</v>
      </c>
      <c r="J55" s="71">
        <v>19.368042417832097</v>
      </c>
      <c r="K55" s="76">
        <v>199.18437507057101</v>
      </c>
      <c r="L55" s="71">
        <v>105.99650042141401</v>
      </c>
    </row>
    <row r="56" spans="2:12" ht="17.100000000000001" customHeight="1">
      <c r="B56" s="22" t="s">
        <v>105</v>
      </c>
      <c r="C56" s="75">
        <v>103.698568966949</v>
      </c>
      <c r="D56" s="67">
        <v>97.762817078477909</v>
      </c>
      <c r="E56" s="67">
        <v>89.590720493757601</v>
      </c>
      <c r="F56" s="67">
        <v>124.43694412693199</v>
      </c>
      <c r="G56" s="67">
        <v>115.42211215918701</v>
      </c>
      <c r="H56" s="67">
        <v>91.530616804556402</v>
      </c>
      <c r="I56" s="67">
        <v>64.700296050948907</v>
      </c>
      <c r="J56" s="67">
        <v>60.0312886677685</v>
      </c>
      <c r="K56" s="75">
        <v>415.48905066611599</v>
      </c>
      <c r="L56" s="67">
        <v>331.68431368246104</v>
      </c>
    </row>
    <row r="57" spans="2:12" ht="17.100000000000001" customHeight="1">
      <c r="B57" s="22"/>
      <c r="C57" s="73"/>
      <c r="D57" s="7"/>
      <c r="E57" s="7"/>
      <c r="F57" s="7"/>
      <c r="G57" s="7"/>
      <c r="H57" s="7"/>
      <c r="I57" s="7"/>
      <c r="J57" s="7"/>
      <c r="K57" s="73"/>
      <c r="L57" s="7"/>
    </row>
    <row r="58" spans="2:12" ht="17.100000000000001" customHeight="1">
      <c r="B58" s="131" t="s">
        <v>115</v>
      </c>
      <c r="C58" s="132"/>
      <c r="D58" s="133"/>
      <c r="E58" s="133"/>
      <c r="F58" s="133"/>
      <c r="G58" s="133"/>
      <c r="H58" s="133"/>
      <c r="I58" s="133"/>
      <c r="J58" s="133"/>
      <c r="K58" s="132"/>
      <c r="L58" s="133"/>
    </row>
    <row r="59" spans="2:12" ht="17.100000000000001" customHeight="1">
      <c r="B59" s="134" t="s">
        <v>99</v>
      </c>
      <c r="C59" s="132">
        <v>0</v>
      </c>
      <c r="D59" s="133">
        <v>0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2">
        <v>0</v>
      </c>
      <c r="L59" s="133">
        <v>0</v>
      </c>
    </row>
    <row r="60" spans="2:12" ht="17.100000000000001" customHeight="1" thickBot="1">
      <c r="B60" s="135" t="s">
        <v>130</v>
      </c>
      <c r="C60" s="136">
        <v>8.9430856142970185</v>
      </c>
      <c r="D60" s="137">
        <v>9.8654936878240989</v>
      </c>
      <c r="E60" s="137">
        <v>11.322558122798412</v>
      </c>
      <c r="F60" s="137">
        <v>17.428115471220991</v>
      </c>
      <c r="G60" s="137">
        <v>8.0243899164219812</v>
      </c>
      <c r="H60" s="137">
        <v>7.9950671323168052</v>
      </c>
      <c r="I60" s="137">
        <v>5.0378659160221844</v>
      </c>
      <c r="J60" s="137">
        <v>8.8413824354023021</v>
      </c>
      <c r="K60" s="136">
        <v>47.559252896141004</v>
      </c>
      <c r="L60" s="137">
        <v>29.898705400162953</v>
      </c>
    </row>
    <row r="61" spans="2:12" ht="17.100000000000001" customHeight="1">
      <c r="B61" s="131" t="s">
        <v>125</v>
      </c>
      <c r="C61" s="138">
        <v>8.9430856142970185</v>
      </c>
      <c r="D61" s="139">
        <v>9.8654936878240989</v>
      </c>
      <c r="E61" s="139">
        <v>11.322558122798412</v>
      </c>
      <c r="F61" s="139">
        <v>17.428115471220991</v>
      </c>
      <c r="G61" s="139">
        <v>8.0243899164219812</v>
      </c>
      <c r="H61" s="139">
        <v>7.9950671323168052</v>
      </c>
      <c r="I61" s="139">
        <v>5.0378659160221844</v>
      </c>
      <c r="J61" s="139">
        <v>8.8413824354023021</v>
      </c>
      <c r="K61" s="140">
        <v>47.559252896141004</v>
      </c>
      <c r="L61" s="139">
        <v>29.898705400162953</v>
      </c>
    </row>
    <row r="62" spans="2:12" ht="17.100000000000001" customHeight="1">
      <c r="B62" s="22"/>
      <c r="C62" s="73"/>
      <c r="D62" s="7"/>
      <c r="E62" s="7"/>
      <c r="F62" s="7"/>
      <c r="G62" s="7"/>
      <c r="H62" s="7"/>
      <c r="I62" s="7"/>
      <c r="J62" s="7"/>
      <c r="K62" s="73"/>
      <c r="L62" s="7"/>
    </row>
    <row r="63" spans="2:12" ht="17.100000000000001" customHeight="1">
      <c r="B63" s="22" t="s">
        <v>123</v>
      </c>
      <c r="C63" s="73"/>
      <c r="D63" s="7"/>
      <c r="E63" s="7"/>
      <c r="F63" s="7"/>
      <c r="G63" s="7"/>
      <c r="H63" s="7"/>
      <c r="I63" s="7"/>
      <c r="J63" s="7"/>
      <c r="K63" s="73"/>
      <c r="L63" s="7"/>
    </row>
    <row r="64" spans="2:12" ht="17.100000000000001" customHeight="1">
      <c r="B64" s="45" t="s">
        <v>117</v>
      </c>
      <c r="C64" s="73">
        <v>58.559972402017692</v>
      </c>
      <c r="D64" s="7">
        <v>39.807125083097198</v>
      </c>
      <c r="E64" s="7">
        <v>37.565904341937802</v>
      </c>
      <c r="F64" s="7">
        <v>80.370466324726891</v>
      </c>
      <c r="G64" s="7">
        <v>80.348981398809499</v>
      </c>
      <c r="H64" s="7">
        <v>61.8374319614814</v>
      </c>
      <c r="I64" s="7">
        <v>42.844796878185896</v>
      </c>
      <c r="J64" s="7">
        <v>40.662677734400305</v>
      </c>
      <c r="K64" s="73">
        <v>216.30346815178001</v>
      </c>
      <c r="L64" s="7">
        <v>225.69388797287698</v>
      </c>
    </row>
    <row r="65" spans="2:12" ht="17.100000000000001" customHeight="1" thickBot="1">
      <c r="B65" s="68" t="s">
        <v>118</v>
      </c>
      <c r="C65" s="76">
        <v>54.079593807090703</v>
      </c>
      <c r="D65" s="71">
        <v>67.825163093451806</v>
      </c>
      <c r="E65" s="71">
        <v>63.343761743658298</v>
      </c>
      <c r="F65" s="71">
        <v>61.495109322510693</v>
      </c>
      <c r="G65" s="71">
        <v>43.103821061069404</v>
      </c>
      <c r="H65" s="71">
        <v>37.687571338797099</v>
      </c>
      <c r="I65" s="71">
        <v>26.894388568477101</v>
      </c>
      <c r="J65" s="71">
        <v>28.209424853234502</v>
      </c>
      <c r="K65" s="76">
        <v>246.74362796671198</v>
      </c>
      <c r="L65" s="71">
        <v>135.89520582157797</v>
      </c>
    </row>
    <row r="66" spans="2:12" ht="17.100000000000001" customHeight="1">
      <c r="B66" s="36" t="s">
        <v>119</v>
      </c>
      <c r="C66" s="77">
        <v>112.64165458124602</v>
      </c>
      <c r="D66" s="67">
        <v>107.62831076630201</v>
      </c>
      <c r="E66" s="67">
        <v>100.91327861655601</v>
      </c>
      <c r="F66" s="67">
        <v>141.86505959815298</v>
      </c>
      <c r="G66" s="67">
        <v>123.44650207560899</v>
      </c>
      <c r="H66" s="67">
        <v>99.525683936873207</v>
      </c>
      <c r="I66" s="67">
        <v>69.738161966971091</v>
      </c>
      <c r="J66" s="67">
        <v>68.872671103170802</v>
      </c>
      <c r="K66" s="75">
        <v>463.04830356225699</v>
      </c>
      <c r="L66" s="67">
        <v>361.58301908262399</v>
      </c>
    </row>
    <row r="67" spans="2:12" ht="17.100000000000001" customHeight="1">
      <c r="B67" s="22"/>
      <c r="C67" s="72"/>
      <c r="D67" s="82"/>
      <c r="E67" s="82"/>
      <c r="F67" s="82"/>
      <c r="G67" s="82"/>
      <c r="H67" s="82"/>
      <c r="I67" s="82"/>
      <c r="J67" s="82"/>
      <c r="K67" s="89"/>
      <c r="L67" s="82"/>
    </row>
    <row r="68" spans="2:12" ht="17.100000000000001" customHeight="1">
      <c r="B68" s="144" t="s">
        <v>120</v>
      </c>
      <c r="C68" s="162"/>
      <c r="D68" s="163"/>
      <c r="E68" s="163"/>
      <c r="F68" s="163"/>
      <c r="G68" s="163"/>
      <c r="H68" s="163"/>
      <c r="I68" s="163"/>
      <c r="J68" s="163"/>
      <c r="K68" s="162"/>
      <c r="L68" s="163"/>
    </row>
    <row r="69" spans="2:12" ht="17.100000000000001" customHeight="1">
      <c r="B69" s="145" t="s">
        <v>99</v>
      </c>
      <c r="C69" s="162">
        <v>13.027999999999999</v>
      </c>
      <c r="D69" s="163">
        <v>0.12800000000000011</v>
      </c>
      <c r="E69" s="163">
        <v>1.3075625000000031</v>
      </c>
      <c r="F69" s="163">
        <v>8.480000000000004</v>
      </c>
      <c r="G69" s="163">
        <v>-7.796999999999997</v>
      </c>
      <c r="H69" s="163">
        <v>14.862999999999907</v>
      </c>
      <c r="I69" s="163">
        <v>0.56814139999999469</v>
      </c>
      <c r="J69" s="163">
        <v>4.9359999999999999</v>
      </c>
      <c r="K69" s="162">
        <v>22.943562499999985</v>
      </c>
      <c r="L69" s="163">
        <v>12.570141399999983</v>
      </c>
    </row>
    <row r="70" spans="2:12" ht="17.100000000000001" customHeight="1" thickBot="1">
      <c r="B70" s="146" t="s">
        <v>101</v>
      </c>
      <c r="C70" s="150">
        <v>98.361999999999995</v>
      </c>
      <c r="D70" s="151">
        <v>3.0100000000000051</v>
      </c>
      <c r="E70" s="151">
        <v>2.3564615000000018</v>
      </c>
      <c r="F70" s="151">
        <v>0</v>
      </c>
      <c r="G70" s="151">
        <v>-0.56299999999999528</v>
      </c>
      <c r="H70" s="151">
        <v>0.15003360000000754</v>
      </c>
      <c r="I70" s="151">
        <v>0.11285859999999914</v>
      </c>
      <c r="J70" s="151">
        <v>1.7190000000001042</v>
      </c>
      <c r="K70" s="150">
        <v>103.72846149999998</v>
      </c>
      <c r="L70" s="151">
        <v>1.4188921999999593</v>
      </c>
    </row>
    <row r="71" spans="2:12" ht="17.100000000000001" customHeight="1">
      <c r="B71" s="144" t="s">
        <v>121</v>
      </c>
      <c r="C71" s="152">
        <v>111.38999999999976</v>
      </c>
      <c r="D71" s="153">
        <v>3.1380000000000052</v>
      </c>
      <c r="E71" s="153">
        <v>3.6640240000005235</v>
      </c>
      <c r="F71" s="153">
        <v>8.4799999999999898</v>
      </c>
      <c r="G71" s="153">
        <v>-8.3599999999990047</v>
      </c>
      <c r="H71" s="153">
        <v>15.0130336</v>
      </c>
      <c r="I71" s="153">
        <v>0.68100000000009686</v>
      </c>
      <c r="J71" s="153">
        <v>6.6549999999998022</v>
      </c>
      <c r="K71" s="154">
        <v>126.67202399999996</v>
      </c>
      <c r="L71" s="153">
        <v>13.989033600000027</v>
      </c>
    </row>
    <row r="72" spans="2:12" ht="17.100000000000001" customHeight="1">
      <c r="B72" s="147"/>
      <c r="C72" s="155"/>
      <c r="D72" s="156"/>
      <c r="E72" s="156"/>
      <c r="F72" s="156"/>
      <c r="G72" s="156"/>
      <c r="H72" s="156"/>
      <c r="I72" s="156"/>
      <c r="J72" s="156"/>
      <c r="K72" s="155"/>
      <c r="L72" s="156"/>
    </row>
    <row r="73" spans="2:12" ht="17.100000000000001" customHeight="1">
      <c r="B73" s="147" t="s">
        <v>6</v>
      </c>
      <c r="C73" s="155"/>
      <c r="D73" s="156"/>
      <c r="E73" s="156"/>
      <c r="F73" s="156"/>
      <c r="G73" s="156"/>
      <c r="H73" s="156"/>
      <c r="I73" s="156"/>
      <c r="J73" s="156"/>
      <c r="K73" s="155"/>
      <c r="L73" s="156"/>
    </row>
    <row r="74" spans="2:12" ht="17.100000000000001" customHeight="1">
      <c r="B74" s="148" t="s">
        <v>99</v>
      </c>
      <c r="C74" s="155">
        <v>45.531972402017693</v>
      </c>
      <c r="D74" s="156">
        <v>39.679125083097198</v>
      </c>
      <c r="E74" s="156">
        <v>36.258341841937799</v>
      </c>
      <c r="F74" s="156">
        <v>71.890466324726887</v>
      </c>
      <c r="G74" s="156">
        <v>88.145981398809496</v>
      </c>
      <c r="H74" s="156">
        <v>46.974431961481493</v>
      </c>
      <c r="I74" s="156">
        <v>42.276655478185901</v>
      </c>
      <c r="J74" s="156">
        <v>35.726677734400305</v>
      </c>
      <c r="K74" s="155">
        <v>193.35990565178002</v>
      </c>
      <c r="L74" s="156">
        <v>213.123746572877</v>
      </c>
    </row>
    <row r="75" spans="2:12" ht="17.100000000000001" customHeight="1" thickBot="1">
      <c r="B75" s="149" t="s">
        <v>101</v>
      </c>
      <c r="C75" s="157">
        <v>-44.282406192909299</v>
      </c>
      <c r="D75" s="158">
        <v>64.815163093451801</v>
      </c>
      <c r="E75" s="158">
        <v>60.987300243658296</v>
      </c>
      <c r="F75" s="158">
        <v>61.495109322510693</v>
      </c>
      <c r="G75" s="158">
        <v>43.666821061069399</v>
      </c>
      <c r="H75" s="158">
        <v>37.537537738797091</v>
      </c>
      <c r="I75" s="158">
        <v>26.781529968477102</v>
      </c>
      <c r="J75" s="158">
        <v>26.490424853234398</v>
      </c>
      <c r="K75" s="157">
        <v>143.015166466712</v>
      </c>
      <c r="L75" s="158">
        <v>134.47631362157802</v>
      </c>
    </row>
    <row r="76" spans="2:12" ht="17.100000000000001" customHeight="1">
      <c r="B76" s="147" t="s">
        <v>8</v>
      </c>
      <c r="C76" s="159">
        <v>1.2516545812462601</v>
      </c>
      <c r="D76" s="160">
        <v>104.490310766302</v>
      </c>
      <c r="E76" s="160">
        <v>97.24925461655549</v>
      </c>
      <c r="F76" s="160">
        <v>133.38505959815299</v>
      </c>
      <c r="G76" s="160">
        <v>131.80650207560799</v>
      </c>
      <c r="H76" s="160">
        <v>84.512650336873207</v>
      </c>
      <c r="I76" s="160">
        <v>69.057161966970995</v>
      </c>
      <c r="J76" s="160">
        <v>62.217671103171</v>
      </c>
      <c r="K76" s="161">
        <v>336.37627956225703</v>
      </c>
      <c r="L76" s="160">
        <v>347.59398548262396</v>
      </c>
    </row>
    <row r="77" spans="2:12" ht="17.100000000000001" customHeight="1">
      <c r="B77" s="147"/>
      <c r="C77" s="165"/>
      <c r="D77" s="166"/>
      <c r="E77" s="166"/>
      <c r="F77" s="166"/>
      <c r="G77" s="166"/>
      <c r="H77" s="166"/>
      <c r="I77" s="166"/>
      <c r="J77" s="166"/>
      <c r="K77" s="165"/>
      <c r="L77" s="166"/>
    </row>
    <row r="78" spans="2:12" ht="17.100000000000001" customHeight="1">
      <c r="B78" s="22"/>
      <c r="C78" s="72"/>
      <c r="D78" s="82"/>
      <c r="E78" s="82"/>
      <c r="F78" s="82"/>
      <c r="G78" s="82"/>
      <c r="H78" s="82"/>
      <c r="I78" s="82"/>
      <c r="J78" s="82"/>
      <c r="K78" s="89"/>
      <c r="L78" s="82"/>
    </row>
    <row r="79" spans="2:12" ht="17.100000000000001" customHeight="1">
      <c r="B79" s="141" t="s">
        <v>139</v>
      </c>
      <c r="C79" s="72"/>
      <c r="D79" s="64"/>
      <c r="E79" s="64"/>
      <c r="F79" s="64"/>
      <c r="G79" s="64"/>
      <c r="H79" s="64"/>
      <c r="I79" s="64"/>
      <c r="J79" s="64"/>
      <c r="K79" s="72"/>
      <c r="L79" s="64"/>
    </row>
    <row r="80" spans="2:12" ht="17.100000000000001" customHeight="1">
      <c r="B80" s="65" t="s">
        <v>99</v>
      </c>
      <c r="C80" s="77">
        <v>16.872857912074636</v>
      </c>
      <c r="D80" s="70">
        <v>18.482287290238254</v>
      </c>
      <c r="E80" s="70">
        <v>19.853161308059949</v>
      </c>
      <c r="F80" s="70">
        <v>19.903913438819764</v>
      </c>
      <c r="G80" s="70"/>
      <c r="H80" s="70"/>
      <c r="I80" s="70"/>
      <c r="J80" s="70"/>
      <c r="K80" s="77">
        <v>16.872857912074636</v>
      </c>
      <c r="L80" s="70"/>
    </row>
    <row r="81" spans="2:12" ht="17.100000000000001" customHeight="1" thickBot="1">
      <c r="B81" s="68" t="s">
        <v>104</v>
      </c>
      <c r="C81" s="76">
        <v>34.700168809132229</v>
      </c>
      <c r="D81" s="71">
        <v>33.329094682913166</v>
      </c>
      <c r="E81" s="71">
        <v>28.251250670476885</v>
      </c>
      <c r="F81" s="71">
        <v>22.878912614419082</v>
      </c>
      <c r="G81" s="71"/>
      <c r="H81" s="71"/>
      <c r="I81" s="71"/>
      <c r="J81" s="71"/>
      <c r="K81" s="76">
        <v>34.700168809132229</v>
      </c>
      <c r="L81" s="71"/>
    </row>
    <row r="82" spans="2:12" ht="17.100000000000001" customHeight="1">
      <c r="B82" s="22" t="s">
        <v>105</v>
      </c>
      <c r="C82" s="75">
        <v>22.386545272965545</v>
      </c>
      <c r="D82" s="67">
        <v>23.02196598615339</v>
      </c>
      <c r="E82" s="67">
        <v>22.397044471265438</v>
      </c>
      <c r="F82" s="67">
        <v>20.795802403526721</v>
      </c>
      <c r="G82" s="67"/>
      <c r="H82" s="67"/>
      <c r="I82" s="67"/>
      <c r="J82" s="67"/>
      <c r="K82" s="75">
        <v>22.386545272965545</v>
      </c>
      <c r="L82" s="67"/>
    </row>
    <row r="83" spans="2:12" ht="17.100000000000001" customHeight="1">
      <c r="B83" s="22"/>
      <c r="C83" s="73"/>
      <c r="D83" s="7"/>
      <c r="E83" s="7"/>
      <c r="F83" s="7"/>
      <c r="G83" s="7"/>
      <c r="H83" s="7"/>
      <c r="I83" s="7"/>
      <c r="J83" s="7"/>
      <c r="K83" s="73"/>
      <c r="L83" s="7"/>
    </row>
    <row r="84" spans="2:12" ht="17.100000000000001" customHeight="1">
      <c r="B84" s="131" t="s">
        <v>115</v>
      </c>
      <c r="C84" s="132"/>
      <c r="D84" s="133"/>
      <c r="E84" s="133"/>
      <c r="F84" s="133"/>
      <c r="G84" s="133"/>
      <c r="H84" s="133"/>
      <c r="I84" s="133"/>
      <c r="J84" s="133"/>
      <c r="K84" s="132"/>
      <c r="L84" s="133"/>
    </row>
    <row r="85" spans="2:12" ht="17.100000000000001" customHeight="1">
      <c r="B85" s="134" t="s">
        <v>99</v>
      </c>
      <c r="C85" s="132">
        <v>0</v>
      </c>
      <c r="D85" s="133">
        <v>0</v>
      </c>
      <c r="E85" s="133">
        <v>0</v>
      </c>
      <c r="F85" s="133">
        <v>0</v>
      </c>
      <c r="G85" s="133"/>
      <c r="H85" s="133"/>
      <c r="I85" s="133"/>
      <c r="J85" s="133"/>
      <c r="K85" s="132">
        <v>0</v>
      </c>
      <c r="L85" s="133"/>
    </row>
    <row r="86" spans="2:12" ht="17.100000000000001" customHeight="1" thickBot="1">
      <c r="B86" s="135" t="s">
        <v>130</v>
      </c>
      <c r="C86" s="136">
        <v>6.4537998180084983</v>
      </c>
      <c r="D86" s="137">
        <v>7.1512443970325101</v>
      </c>
      <c r="E86" s="137">
        <v>5.6856473214984433</v>
      </c>
      <c r="F86" s="137">
        <v>4.3102233815005526</v>
      </c>
      <c r="G86" s="137"/>
      <c r="H86" s="137"/>
      <c r="I86" s="137"/>
      <c r="J86" s="137"/>
      <c r="K86" s="136">
        <v>6.4537998180084983</v>
      </c>
      <c r="L86" s="137"/>
    </row>
    <row r="87" spans="2:12" ht="17.100000000000001" customHeight="1">
      <c r="B87" s="131" t="s">
        <v>125</v>
      </c>
      <c r="C87" s="138">
        <v>0.9043902969332791</v>
      </c>
      <c r="D87" s="139">
        <v>1.37355172783246</v>
      </c>
      <c r="E87" s="139">
        <v>1.4313523093604807</v>
      </c>
      <c r="F87" s="139">
        <v>1.4342090748210303</v>
      </c>
      <c r="G87" s="139"/>
      <c r="H87" s="139"/>
      <c r="I87" s="139"/>
      <c r="J87" s="139"/>
      <c r="K87" s="140">
        <v>0.9043902969332791</v>
      </c>
      <c r="L87" s="139"/>
    </row>
    <row r="88" spans="2:12" ht="17.100000000000001" customHeight="1">
      <c r="B88" s="22"/>
      <c r="C88" s="73"/>
      <c r="D88" s="7"/>
      <c r="E88" s="7"/>
      <c r="F88" s="7"/>
      <c r="G88" s="7"/>
      <c r="H88" s="7"/>
      <c r="I88" s="7"/>
      <c r="J88" s="7"/>
      <c r="K88" s="73"/>
      <c r="L88" s="7"/>
    </row>
    <row r="89" spans="2:12" ht="17.100000000000001" customHeight="1">
      <c r="B89" s="22" t="s">
        <v>133</v>
      </c>
      <c r="C89" s="73"/>
      <c r="D89" s="7"/>
      <c r="E89" s="7"/>
      <c r="F89" s="7"/>
      <c r="G89" s="7"/>
      <c r="H89" s="7"/>
      <c r="I89" s="7"/>
      <c r="J89" s="7"/>
      <c r="K89" s="73"/>
      <c r="L89" s="7"/>
    </row>
    <row r="90" spans="2:12" ht="17.100000000000001" customHeight="1">
      <c r="B90" s="45" t="s">
        <v>117</v>
      </c>
      <c r="C90" s="73">
        <v>16.872857912074636</v>
      </c>
      <c r="D90" s="7">
        <v>18.482287290238254</v>
      </c>
      <c r="E90" s="7">
        <v>19.853161308059949</v>
      </c>
      <c r="F90" s="7">
        <v>19.903913438819764</v>
      </c>
      <c r="G90" s="7"/>
      <c r="H90" s="7"/>
      <c r="I90" s="7"/>
      <c r="J90" s="7"/>
      <c r="K90" s="73">
        <v>16.872857912074636</v>
      </c>
      <c r="L90" s="7"/>
    </row>
    <row r="91" spans="2:12" ht="17.100000000000001" customHeight="1" thickBot="1">
      <c r="B91" s="68" t="s">
        <v>118</v>
      </c>
      <c r="C91" s="76">
        <v>28.246368991123731</v>
      </c>
      <c r="D91" s="71">
        <v>26.177850285880655</v>
      </c>
      <c r="E91" s="71">
        <v>22.565603348978442</v>
      </c>
      <c r="F91" s="71">
        <v>18.56868923291853</v>
      </c>
      <c r="G91" s="71"/>
      <c r="H91" s="71"/>
      <c r="I91" s="71"/>
      <c r="J91" s="71"/>
      <c r="K91" s="76">
        <v>28.246368991123731</v>
      </c>
      <c r="L91" s="71"/>
    </row>
    <row r="92" spans="2:12" ht="17.100000000000001" customHeight="1">
      <c r="B92" s="36" t="s">
        <v>119</v>
      </c>
      <c r="C92" s="77">
        <v>21.482154976032266</v>
      </c>
      <c r="D92" s="67">
        <v>21.64841425832093</v>
      </c>
      <c r="E92" s="67">
        <v>20.965692161904958</v>
      </c>
      <c r="F92" s="67">
        <v>19.361593328705691</v>
      </c>
      <c r="G92" s="67"/>
      <c r="H92" s="67"/>
      <c r="I92" s="67"/>
      <c r="J92" s="67"/>
      <c r="K92" s="75">
        <v>21.482154976032266</v>
      </c>
      <c r="L92" s="67"/>
    </row>
    <row r="93" spans="2:12" ht="17.100000000000001" customHeight="1">
      <c r="B93" s="22"/>
      <c r="C93" s="72"/>
      <c r="D93" s="82"/>
      <c r="E93" s="82"/>
      <c r="F93" s="82"/>
      <c r="G93" s="82"/>
      <c r="H93" s="82"/>
      <c r="I93" s="82"/>
      <c r="J93" s="82"/>
      <c r="K93" s="89"/>
      <c r="L93" s="82"/>
    </row>
    <row r="94" spans="2:12" ht="17.100000000000001" customHeight="1">
      <c r="B94" s="144" t="s">
        <v>120</v>
      </c>
      <c r="C94" s="162"/>
      <c r="D94" s="163"/>
      <c r="E94" s="163"/>
      <c r="F94" s="163"/>
      <c r="G94" s="163"/>
      <c r="H94" s="163"/>
      <c r="I94" s="163"/>
      <c r="J94" s="163"/>
      <c r="K94" s="162"/>
      <c r="L94" s="163"/>
    </row>
    <row r="95" spans="2:12" ht="17.100000000000001" customHeight="1">
      <c r="B95" s="145" t="s">
        <v>99</v>
      </c>
      <c r="C95" s="162">
        <v>1.7897238235110535</v>
      </c>
      <c r="D95" s="163">
        <v>0.16445660625762315</v>
      </c>
      <c r="E95" s="163">
        <v>1.2863021445030185</v>
      </c>
      <c r="F95" s="163">
        <v>1.2084869987251921</v>
      </c>
      <c r="G95" s="163"/>
      <c r="H95" s="163"/>
      <c r="I95" s="163"/>
      <c r="J95" s="163"/>
      <c r="K95" s="162">
        <v>1.7897238235110535</v>
      </c>
      <c r="L95" s="163"/>
    </row>
    <row r="96" spans="2:12" ht="17.100000000000001" customHeight="1" thickBot="1">
      <c r="B96" s="146" t="s">
        <v>101</v>
      </c>
      <c r="C96" s="150">
        <v>11.874480498462376</v>
      </c>
      <c r="D96" s="151">
        <v>0.533339440541166</v>
      </c>
      <c r="E96" s="151">
        <v>0.21327667823820562</v>
      </c>
      <c r="F96" s="151">
        <v>-3.2938758420019809E-2</v>
      </c>
      <c r="G96" s="151"/>
      <c r="H96" s="151"/>
      <c r="I96" s="151"/>
      <c r="J96" s="151"/>
      <c r="K96" s="150">
        <v>11.874480498462376</v>
      </c>
      <c r="L96" s="151"/>
    </row>
    <row r="97" spans="2:12" ht="17.100000000000001" customHeight="1">
      <c r="B97" s="144" t="s">
        <v>121</v>
      </c>
      <c r="C97" s="152">
        <v>5.8766829070777895</v>
      </c>
      <c r="D97" s="153">
        <v>0.31623899244718956</v>
      </c>
      <c r="E97" s="153">
        <v>0.8461468161418324</v>
      </c>
      <c r="F97" s="153">
        <v>0.70456100854034176</v>
      </c>
      <c r="G97" s="153"/>
      <c r="H97" s="153"/>
      <c r="I97" s="153"/>
      <c r="J97" s="153"/>
      <c r="K97" s="154">
        <v>5.8766829070777895</v>
      </c>
      <c r="L97" s="153"/>
    </row>
    <row r="98" spans="2:12" ht="17.100000000000001" customHeight="1">
      <c r="B98" s="147"/>
      <c r="C98" s="155"/>
      <c r="D98" s="156"/>
      <c r="E98" s="156"/>
      <c r="F98" s="156"/>
      <c r="G98" s="156"/>
      <c r="H98" s="156"/>
      <c r="I98" s="156"/>
      <c r="J98" s="156"/>
      <c r="K98" s="155"/>
      <c r="L98" s="156"/>
    </row>
    <row r="99" spans="2:12" ht="17.100000000000001" customHeight="1">
      <c r="B99" s="167" t="s">
        <v>134</v>
      </c>
      <c r="C99" s="155"/>
      <c r="D99" s="156"/>
      <c r="E99" s="156"/>
      <c r="F99" s="156"/>
      <c r="G99" s="156"/>
      <c r="H99" s="156"/>
      <c r="I99" s="156"/>
      <c r="J99" s="156"/>
      <c r="K99" s="155"/>
      <c r="L99" s="156"/>
    </row>
    <row r="100" spans="2:12" ht="17.100000000000001" customHeight="1">
      <c r="B100" s="148" t="s">
        <v>99</v>
      </c>
      <c r="C100" s="155">
        <v>15.083134088563583</v>
      </c>
      <c r="D100" s="156">
        <v>18.317830683980631</v>
      </c>
      <c r="E100" s="156">
        <v>18.566859163556931</v>
      </c>
      <c r="F100" s="156">
        <v>18.695426440094572</v>
      </c>
      <c r="G100" s="156"/>
      <c r="H100" s="156"/>
      <c r="I100" s="156"/>
      <c r="J100" s="156"/>
      <c r="K100" s="155">
        <v>15.083134088563583</v>
      </c>
      <c r="L100" s="156"/>
    </row>
    <row r="101" spans="2:12" ht="17.100000000000001" customHeight="1" thickBot="1">
      <c r="B101" s="149" t="s">
        <v>101</v>
      </c>
      <c r="C101" s="157">
        <v>16.371888492661355</v>
      </c>
      <c r="D101" s="158">
        <v>25.644510845339489</v>
      </c>
      <c r="E101" s="158">
        <v>22.352326670740236</v>
      </c>
      <c r="F101" s="158">
        <v>18.60162799133855</v>
      </c>
      <c r="G101" s="158"/>
      <c r="H101" s="158"/>
      <c r="I101" s="158"/>
      <c r="J101" s="158"/>
      <c r="K101" s="157">
        <v>16.371888492661355</v>
      </c>
      <c r="L101" s="158"/>
    </row>
    <row r="102" spans="2:12" ht="17.100000000000001" customHeight="1">
      <c r="B102" s="147" t="s">
        <v>8</v>
      </c>
      <c r="C102" s="159">
        <v>15.605472068954477</v>
      </c>
      <c r="D102" s="160">
        <v>21.33217526587374</v>
      </c>
      <c r="E102" s="160">
        <v>20.119545345763125</v>
      </c>
      <c r="F102" s="160">
        <v>18.657032320165349</v>
      </c>
      <c r="G102" s="160"/>
      <c r="H102" s="160"/>
      <c r="I102" s="160"/>
      <c r="J102" s="160"/>
      <c r="K102" s="161">
        <v>15.605472068954477</v>
      </c>
      <c r="L102" s="160"/>
    </row>
    <row r="103" spans="2:12" ht="17.100000000000001" customHeight="1">
      <c r="B103" s="22"/>
      <c r="C103" s="72"/>
      <c r="D103" s="82"/>
      <c r="E103" s="82"/>
      <c r="F103" s="82"/>
      <c r="G103" s="82"/>
      <c r="H103" s="82"/>
      <c r="I103" s="82"/>
      <c r="J103" s="82"/>
      <c r="K103" s="89"/>
      <c r="L103" s="82"/>
    </row>
    <row r="104" spans="2:12" ht="17.100000000000001" customHeight="1">
      <c r="B104" s="22"/>
      <c r="C104" s="72"/>
      <c r="D104" s="82"/>
      <c r="E104" s="82"/>
      <c r="F104" s="82"/>
      <c r="G104" s="82"/>
      <c r="H104" s="82"/>
      <c r="I104" s="82"/>
      <c r="J104" s="82"/>
      <c r="K104" s="89"/>
      <c r="L104" s="82"/>
    </row>
    <row r="105" spans="2:12" ht="17.100000000000001" customHeight="1">
      <c r="B105" s="119" t="s">
        <v>129</v>
      </c>
      <c r="C105" s="72"/>
      <c r="D105" s="82"/>
      <c r="E105" s="82"/>
      <c r="F105" s="82"/>
      <c r="G105" s="82"/>
      <c r="H105" s="82"/>
      <c r="I105" s="82"/>
      <c r="J105" s="82"/>
      <c r="K105" s="89"/>
      <c r="L105" s="82"/>
    </row>
    <row r="106" spans="2:12" ht="17.100000000000001" customHeight="1">
      <c r="B106" s="110" t="s">
        <v>98</v>
      </c>
      <c r="C106" s="77">
        <v>1281.9610600583999</v>
      </c>
      <c r="D106" s="70">
        <v>1288.2197609509301</v>
      </c>
      <c r="E106" s="70">
        <v>1310.2335693074301</v>
      </c>
      <c r="F106" s="70">
        <v>1333.4145437227198</v>
      </c>
      <c r="G106" s="70"/>
      <c r="H106" s="70"/>
      <c r="I106" s="70"/>
      <c r="J106" s="70"/>
      <c r="K106" s="77">
        <v>1281.9610600583999</v>
      </c>
      <c r="L106" s="70"/>
    </row>
    <row r="107" spans="2:12" ht="17.100000000000001" customHeight="1" thickBot="1">
      <c r="B107" s="108" t="s">
        <v>104</v>
      </c>
      <c r="C107" s="76">
        <v>574.01557948084292</v>
      </c>
      <c r="D107" s="71">
        <v>567.45405124784395</v>
      </c>
      <c r="E107" s="71">
        <v>569.39119156016102</v>
      </c>
      <c r="F107" s="71">
        <v>571.24852941001404</v>
      </c>
      <c r="G107" s="71"/>
      <c r="H107" s="71"/>
      <c r="I107" s="71"/>
      <c r="J107" s="71"/>
      <c r="K107" s="76">
        <v>574.01557948084292</v>
      </c>
      <c r="L107" s="71"/>
    </row>
    <row r="108" spans="2:12" ht="17.100000000000001" customHeight="1">
      <c r="B108" s="119" t="s">
        <v>105</v>
      </c>
      <c r="C108" s="75">
        <v>1855.9766395392398</v>
      </c>
      <c r="D108" s="67">
        <v>1855.6738121987601</v>
      </c>
      <c r="E108" s="67">
        <v>1879.6247608675999</v>
      </c>
      <c r="F108" s="67">
        <v>1904.66307313274</v>
      </c>
      <c r="G108" s="67"/>
      <c r="H108" s="67"/>
      <c r="I108" s="67"/>
      <c r="J108" s="67"/>
      <c r="K108" s="75">
        <v>1855.9766395392398</v>
      </c>
      <c r="L108" s="67"/>
    </row>
    <row r="109" spans="2:12" ht="17.100000000000001" customHeight="1">
      <c r="B109" s="22"/>
      <c r="C109" s="73"/>
      <c r="D109" s="81"/>
      <c r="E109" s="81"/>
      <c r="F109" s="81"/>
      <c r="G109" s="81"/>
      <c r="H109" s="81"/>
      <c r="I109" s="81"/>
      <c r="J109" s="81"/>
      <c r="K109" s="93"/>
      <c r="L109" s="81"/>
    </row>
    <row r="110" spans="2:12" ht="17.100000000000001" customHeight="1">
      <c r="B110" s="131" t="s">
        <v>115</v>
      </c>
      <c r="C110" s="132"/>
      <c r="D110" s="133"/>
      <c r="E110" s="133"/>
      <c r="F110" s="133"/>
      <c r="G110" s="133"/>
      <c r="H110" s="133"/>
      <c r="I110" s="133"/>
      <c r="J110" s="133"/>
      <c r="K110" s="132"/>
      <c r="L110" s="133"/>
    </row>
    <row r="111" spans="2:12" ht="17.100000000000001" customHeight="1">
      <c r="B111" s="134" t="s">
        <v>99</v>
      </c>
      <c r="C111" s="132">
        <v>0</v>
      </c>
      <c r="D111" s="133">
        <v>0</v>
      </c>
      <c r="E111" s="133">
        <v>0</v>
      </c>
      <c r="F111" s="133">
        <v>0</v>
      </c>
      <c r="G111" s="133"/>
      <c r="H111" s="133"/>
      <c r="I111" s="133"/>
      <c r="J111" s="133"/>
      <c r="K111" s="132">
        <v>0</v>
      </c>
      <c r="L111" s="133"/>
    </row>
    <row r="112" spans="2:12" ht="17.100000000000001" customHeight="1" thickBot="1">
      <c r="B112" s="135" t="s">
        <v>130</v>
      </c>
      <c r="C112" s="136">
        <v>299.5254694385751</v>
      </c>
      <c r="D112" s="137">
        <v>333.18466677498202</v>
      </c>
      <c r="E112" s="137">
        <v>341.86413933416895</v>
      </c>
      <c r="F112" s="137">
        <v>339.85988631450994</v>
      </c>
      <c r="G112" s="137"/>
      <c r="H112" s="137"/>
      <c r="I112" s="137"/>
      <c r="J112" s="137"/>
      <c r="K112" s="136">
        <v>299.5254694385751</v>
      </c>
      <c r="L112" s="137"/>
    </row>
    <row r="113" spans="2:13" ht="17.100000000000001" customHeight="1">
      <c r="B113" s="131" t="s">
        <v>125</v>
      </c>
      <c r="C113" s="138">
        <v>299.52546943856987</v>
      </c>
      <c r="D113" s="139">
        <v>333.18466677499009</v>
      </c>
      <c r="E113" s="139">
        <v>341.86413933416998</v>
      </c>
      <c r="F113" s="139">
        <v>339.85988631450982</v>
      </c>
      <c r="G113" s="139"/>
      <c r="H113" s="139"/>
      <c r="I113" s="139"/>
      <c r="J113" s="139"/>
      <c r="K113" s="140">
        <v>299.52546943856987</v>
      </c>
      <c r="L113" s="139"/>
    </row>
    <row r="114" spans="2:13" ht="17.100000000000001" customHeight="1">
      <c r="B114" s="22"/>
      <c r="C114" s="73"/>
      <c r="D114" s="7"/>
      <c r="E114" s="7"/>
      <c r="F114" s="7"/>
      <c r="G114" s="7"/>
      <c r="H114" s="7"/>
      <c r="I114" s="7"/>
      <c r="J114" s="7"/>
      <c r="K114" s="73"/>
      <c r="L114" s="7"/>
    </row>
    <row r="115" spans="2:13" ht="17.100000000000001" customHeight="1">
      <c r="B115" s="22" t="s">
        <v>140</v>
      </c>
      <c r="C115" s="72"/>
      <c r="D115" s="64"/>
      <c r="E115" s="64"/>
      <c r="F115" s="64"/>
      <c r="G115" s="64"/>
      <c r="H115" s="64"/>
      <c r="I115" s="64"/>
      <c r="J115" s="64"/>
      <c r="K115" s="72"/>
      <c r="L115" s="64"/>
      <c r="M115" s="17"/>
    </row>
    <row r="116" spans="2:13" ht="17.100000000000001" customHeight="1">
      <c r="B116" s="168" t="s">
        <v>112</v>
      </c>
      <c r="C116" s="77">
        <v>1281.9610600583999</v>
      </c>
      <c r="D116" s="70">
        <v>1288.2197609509301</v>
      </c>
      <c r="E116" s="70">
        <v>1310.2335693074301</v>
      </c>
      <c r="F116" s="70">
        <v>1333.4145437227198</v>
      </c>
      <c r="G116" s="70"/>
      <c r="H116" s="70"/>
      <c r="I116" s="70"/>
      <c r="J116" s="70"/>
      <c r="K116" s="77">
        <v>1281.9610600583999</v>
      </c>
      <c r="L116" s="70"/>
      <c r="M116" s="17"/>
    </row>
    <row r="117" spans="2:13" ht="17.100000000000001" customHeight="1" thickBot="1">
      <c r="B117" s="169" t="s">
        <v>113</v>
      </c>
      <c r="C117" s="76">
        <v>873.54104891941802</v>
      </c>
      <c r="D117" s="71">
        <v>900.63871802282597</v>
      </c>
      <c r="E117" s="71">
        <v>911.25533089432997</v>
      </c>
      <c r="F117" s="71">
        <v>911.10841572452398</v>
      </c>
      <c r="G117" s="71"/>
      <c r="H117" s="71"/>
      <c r="I117" s="71"/>
      <c r="J117" s="71"/>
      <c r="K117" s="76">
        <v>873.54104891941802</v>
      </c>
      <c r="L117" s="71"/>
      <c r="M117" s="17"/>
    </row>
    <row r="118" spans="2:13" ht="17.100000000000001" customHeight="1">
      <c r="B118" s="22" t="s">
        <v>114</v>
      </c>
      <c r="C118" s="75">
        <v>2155.5021089778097</v>
      </c>
      <c r="D118" s="67">
        <v>2188.8584789737502</v>
      </c>
      <c r="E118" s="67">
        <v>2221.4889002017699</v>
      </c>
      <c r="F118" s="67">
        <v>2244.5229594472498</v>
      </c>
      <c r="G118" s="67"/>
      <c r="H118" s="67"/>
      <c r="I118" s="67"/>
      <c r="J118" s="67"/>
      <c r="K118" s="75">
        <v>2155.5021089778097</v>
      </c>
      <c r="L118" s="67"/>
      <c r="M118" s="17"/>
    </row>
    <row r="119" spans="2:13" ht="17.100000000000001" customHeight="1">
      <c r="B119" s="13"/>
      <c r="C119" s="73"/>
      <c r="D119" s="81"/>
      <c r="E119" s="81"/>
      <c r="F119" s="81"/>
      <c r="G119" s="81"/>
      <c r="H119" s="81"/>
      <c r="I119" s="81"/>
      <c r="J119" s="81"/>
      <c r="K119" s="93"/>
      <c r="L119" s="81"/>
    </row>
    <row r="120" spans="2:13" ht="17.100000000000001" customHeight="1">
      <c r="B120" s="13"/>
      <c r="C120" s="73"/>
      <c r="D120" s="81"/>
      <c r="E120" s="81"/>
      <c r="F120" s="81"/>
      <c r="G120" s="81"/>
      <c r="H120" s="81"/>
      <c r="I120" s="81"/>
      <c r="J120" s="81"/>
      <c r="K120" s="93"/>
      <c r="L120" s="81"/>
    </row>
    <row r="121" spans="2:13" ht="17.100000000000001" customHeight="1">
      <c r="B121" s="13"/>
      <c r="C121" s="73"/>
      <c r="D121" s="81"/>
      <c r="E121" s="81"/>
      <c r="F121" s="81"/>
      <c r="G121" s="81"/>
      <c r="H121" s="81"/>
      <c r="I121" s="81"/>
      <c r="J121" s="81"/>
      <c r="K121" s="93"/>
      <c r="L121" s="81"/>
    </row>
    <row r="122" spans="2:13" ht="17.100000000000001" customHeight="1">
      <c r="B122" s="118" t="s">
        <v>108</v>
      </c>
      <c r="C122" s="73"/>
      <c r="D122" s="81"/>
      <c r="E122" s="82"/>
      <c r="F122" s="82"/>
      <c r="G122" s="82"/>
      <c r="H122" s="82"/>
      <c r="I122" s="82"/>
      <c r="J122" s="82"/>
      <c r="K122" s="93"/>
      <c r="L122" s="82"/>
    </row>
    <row r="123" spans="2:13" ht="17.100000000000001" customHeight="1">
      <c r="B123" s="110" t="s">
        <v>99</v>
      </c>
      <c r="C123" s="77">
        <v>39.420746060206596</v>
      </c>
      <c r="D123" s="70">
        <v>34.287418260135006</v>
      </c>
      <c r="E123" s="70">
        <v>31.349631565574899</v>
      </c>
      <c r="F123" s="70">
        <v>19.326609113890303</v>
      </c>
      <c r="G123" s="70">
        <v>51.440865385791099</v>
      </c>
      <c r="H123" s="70">
        <v>28.420104079501701</v>
      </c>
      <c r="I123" s="70">
        <v>24.731288781966398</v>
      </c>
      <c r="J123" s="70">
        <v>17.9135818580754</v>
      </c>
      <c r="K123" s="77">
        <v>124.384404999807</v>
      </c>
      <c r="L123" s="70">
        <v>122.505840105335</v>
      </c>
    </row>
    <row r="124" spans="2:13" ht="17.100000000000001" customHeight="1" thickBot="1">
      <c r="B124" s="108" t="s">
        <v>104</v>
      </c>
      <c r="C124" s="76">
        <v>26.642169158180799</v>
      </c>
      <c r="D124" s="71">
        <v>16.3342582066714</v>
      </c>
      <c r="E124" s="71">
        <v>13.082947637668399</v>
      </c>
      <c r="F124" s="71">
        <v>7.3056404059187701</v>
      </c>
      <c r="G124" s="71">
        <v>27.4945535700754</v>
      </c>
      <c r="H124" s="71">
        <v>10.7509095646696</v>
      </c>
      <c r="I124" s="71">
        <v>9.4143642601832216</v>
      </c>
      <c r="J124" s="71">
        <v>6.0312079031812802</v>
      </c>
      <c r="K124" s="76">
        <v>63.365015408439298</v>
      </c>
      <c r="L124" s="71">
        <v>53.691035298109597</v>
      </c>
    </row>
    <row r="125" spans="2:13" ht="17.100000000000001" customHeight="1">
      <c r="B125" s="119" t="s">
        <v>105</v>
      </c>
      <c r="C125" s="75">
        <v>66.063162508387592</v>
      </c>
      <c r="D125" s="67">
        <v>50.6216979468063</v>
      </c>
      <c r="E125" s="67">
        <v>44.432479203243304</v>
      </c>
      <c r="F125" s="67">
        <v>26.6322495198091</v>
      </c>
      <c r="G125" s="67">
        <v>78.935418955866609</v>
      </c>
      <c r="H125" s="67">
        <v>39.171013644171296</v>
      </c>
      <c r="I125" s="67">
        <v>34.145653042149604</v>
      </c>
      <c r="J125" s="67">
        <v>23.9447897612567</v>
      </c>
      <c r="K125" s="75">
        <v>187.74958917824597</v>
      </c>
      <c r="L125" s="67">
        <v>176.19687540344398</v>
      </c>
    </row>
    <row r="126" spans="2:13" ht="17.100000000000001" customHeight="1">
      <c r="B126" s="22"/>
      <c r="C126" s="73"/>
      <c r="D126" s="7"/>
      <c r="E126" s="7"/>
      <c r="F126" s="7"/>
      <c r="G126" s="7"/>
      <c r="H126" s="7"/>
      <c r="I126" s="7"/>
      <c r="J126" s="7"/>
      <c r="K126" s="73"/>
      <c r="L126" s="7"/>
    </row>
    <row r="127" spans="2:13" ht="17.100000000000001" customHeight="1">
      <c r="B127" s="131" t="s">
        <v>115</v>
      </c>
      <c r="C127" s="132"/>
      <c r="D127" s="133"/>
      <c r="E127" s="133"/>
      <c r="F127" s="133"/>
      <c r="G127" s="133"/>
      <c r="H127" s="133"/>
      <c r="I127" s="133"/>
      <c r="J127" s="133"/>
      <c r="K127" s="132"/>
      <c r="L127" s="133"/>
    </row>
    <row r="128" spans="2:13" ht="17.100000000000001" customHeight="1">
      <c r="B128" s="134" t="s">
        <v>99</v>
      </c>
      <c r="C128" s="132">
        <v>0</v>
      </c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133">
        <v>0</v>
      </c>
      <c r="J128" s="133">
        <v>0</v>
      </c>
      <c r="K128" s="132">
        <v>0</v>
      </c>
      <c r="L128" s="133">
        <v>0</v>
      </c>
    </row>
    <row r="129" spans="2:12" ht="17.100000000000001" customHeight="1" thickBot="1">
      <c r="B129" s="135" t="s">
        <v>130</v>
      </c>
      <c r="C129" s="136">
        <v>6.6166987300000102</v>
      </c>
      <c r="D129" s="137">
        <v>3.7473012265365</v>
      </c>
      <c r="E129" s="137">
        <v>4.3424896534634954</v>
      </c>
      <c r="F129" s="137">
        <v>2.4757360999999989</v>
      </c>
      <c r="G129" s="137">
        <v>10.852465239999987</v>
      </c>
      <c r="H129" s="137">
        <v>4.3101643300000063</v>
      </c>
      <c r="I129" s="137">
        <v>4.3575158700000003</v>
      </c>
      <c r="J129" s="137">
        <v>2.2031949600000011</v>
      </c>
      <c r="K129" s="136">
        <v>17.18222571000004</v>
      </c>
      <c r="L129" s="137">
        <v>21.723340400000012</v>
      </c>
    </row>
    <row r="130" spans="2:12" ht="17.100000000000001" customHeight="1">
      <c r="B130" s="131" t="s">
        <v>125</v>
      </c>
      <c r="C130" s="138">
        <v>6.6166987300000102</v>
      </c>
      <c r="D130" s="139">
        <v>3.7473012265365</v>
      </c>
      <c r="E130" s="139">
        <v>4.3424896534634954</v>
      </c>
      <c r="F130" s="139">
        <v>2.4757360999999989</v>
      </c>
      <c r="G130" s="139">
        <v>10.852465239999987</v>
      </c>
      <c r="H130" s="139">
        <v>4.3101643300000063</v>
      </c>
      <c r="I130" s="139">
        <v>4.3575158700000003</v>
      </c>
      <c r="J130" s="139">
        <v>2.2031949600000011</v>
      </c>
      <c r="K130" s="140">
        <v>17.18222571000004</v>
      </c>
      <c r="L130" s="139">
        <v>21.723340400000012</v>
      </c>
    </row>
    <row r="131" spans="2:12" ht="17.100000000000001" customHeight="1">
      <c r="B131" s="22"/>
      <c r="C131" s="73"/>
      <c r="D131" s="7"/>
      <c r="E131" s="7"/>
      <c r="F131" s="7"/>
      <c r="G131" s="7"/>
      <c r="H131" s="7"/>
      <c r="I131" s="7"/>
      <c r="J131" s="7"/>
      <c r="K131" s="73"/>
      <c r="L131" s="7"/>
    </row>
    <row r="132" spans="2:12" ht="17.100000000000001" customHeight="1">
      <c r="B132" s="1" t="s">
        <v>124</v>
      </c>
      <c r="C132" s="73"/>
      <c r="D132" s="7"/>
      <c r="E132" s="7"/>
      <c r="F132" s="7"/>
      <c r="G132" s="7"/>
      <c r="H132" s="7"/>
      <c r="I132" s="7"/>
      <c r="J132" s="7"/>
      <c r="K132" s="73"/>
      <c r="L132" s="7"/>
    </row>
    <row r="133" spans="2:12" ht="17.100000000000001" customHeight="1">
      <c r="B133" s="58" t="s">
        <v>112</v>
      </c>
      <c r="C133" s="73">
        <v>39.420746060206596</v>
      </c>
      <c r="D133" s="7">
        <v>34.287418260135006</v>
      </c>
      <c r="E133" s="7">
        <v>31.349631565574899</v>
      </c>
      <c r="F133" s="7">
        <v>19.326609113890303</v>
      </c>
      <c r="G133" s="7">
        <v>51.440865385791099</v>
      </c>
      <c r="H133" s="7">
        <v>28.420104079501701</v>
      </c>
      <c r="I133" s="7">
        <v>24.731288781966398</v>
      </c>
      <c r="J133" s="7">
        <v>17.9135818580754</v>
      </c>
      <c r="K133" s="73">
        <v>124.384404999807</v>
      </c>
      <c r="L133" s="7">
        <v>122.505840105335</v>
      </c>
    </row>
    <row r="134" spans="2:12" ht="17.100000000000001" customHeight="1" thickBot="1">
      <c r="B134" s="68" t="s">
        <v>113</v>
      </c>
      <c r="C134" s="76">
        <v>33.258867888180802</v>
      </c>
      <c r="D134" s="71">
        <v>20.081559433207801</v>
      </c>
      <c r="E134" s="71">
        <v>17.425437291131999</v>
      </c>
      <c r="F134" s="71">
        <v>9.7813765059187698</v>
      </c>
      <c r="G134" s="71">
        <v>38.347018810075497</v>
      </c>
      <c r="H134" s="71">
        <v>15.061073894669601</v>
      </c>
      <c r="I134" s="71">
        <v>13.771880130183199</v>
      </c>
      <c r="J134" s="71">
        <v>8.2344028631812911</v>
      </c>
      <c r="K134" s="76">
        <v>80.547241118439302</v>
      </c>
      <c r="L134" s="71">
        <v>75.414375698109595</v>
      </c>
    </row>
    <row r="135" spans="2:12" ht="17.100000000000001" customHeight="1">
      <c r="B135" s="22" t="s">
        <v>114</v>
      </c>
      <c r="C135" s="77">
        <v>72.679861238387602</v>
      </c>
      <c r="D135" s="67">
        <v>54.3689991733428</v>
      </c>
      <c r="E135" s="67">
        <v>48.774968856706799</v>
      </c>
      <c r="F135" s="67">
        <v>29.107985619809099</v>
      </c>
      <c r="G135" s="67">
        <v>89.787884195866596</v>
      </c>
      <c r="H135" s="67">
        <v>43.481177974171302</v>
      </c>
      <c r="I135" s="67">
        <v>38.503168912149604</v>
      </c>
      <c r="J135" s="67">
        <v>26.147984721256702</v>
      </c>
      <c r="K135" s="75">
        <v>204.93181488824601</v>
      </c>
      <c r="L135" s="67">
        <v>197.92021580344399</v>
      </c>
    </row>
    <row r="136" spans="2:12" ht="17.100000000000001" customHeight="1">
      <c r="B136" s="74"/>
      <c r="C136" s="73"/>
      <c r="D136" s="81"/>
      <c r="E136" s="81"/>
      <c r="F136" s="81"/>
      <c r="G136" s="81"/>
      <c r="H136" s="81"/>
      <c r="I136" s="81"/>
      <c r="J136" s="81"/>
      <c r="K136" s="93"/>
      <c r="L136" s="81"/>
    </row>
    <row r="137" spans="2:12" ht="17.100000000000001" customHeight="1">
      <c r="B137" s="74"/>
      <c r="C137" s="73"/>
      <c r="D137" s="81"/>
      <c r="E137" s="81"/>
      <c r="F137" s="81"/>
      <c r="G137" s="81"/>
      <c r="H137" s="81"/>
      <c r="I137" s="81"/>
      <c r="J137" s="81"/>
      <c r="K137" s="93"/>
      <c r="L137" s="81"/>
    </row>
    <row r="138" spans="2:12" ht="17.100000000000001" customHeight="1">
      <c r="B138" s="74"/>
      <c r="C138" s="73"/>
      <c r="D138" s="81"/>
      <c r="E138" s="81"/>
      <c r="F138" s="81"/>
      <c r="G138" s="81"/>
      <c r="H138" s="81"/>
      <c r="I138" s="81"/>
      <c r="J138" s="81"/>
      <c r="K138" s="93"/>
      <c r="L138" s="81"/>
    </row>
    <row r="139" spans="2:12" ht="17.100000000000001" customHeight="1">
      <c r="B139" s="22" t="s">
        <v>109</v>
      </c>
      <c r="C139" s="73"/>
      <c r="D139" s="81"/>
      <c r="E139" s="81"/>
      <c r="F139" s="81"/>
      <c r="G139" s="81"/>
      <c r="H139" s="81"/>
      <c r="I139" s="81"/>
      <c r="J139" s="81"/>
      <c r="K139" s="93"/>
      <c r="L139" s="81"/>
    </row>
    <row r="140" spans="2:12" ht="17.100000000000001" customHeight="1">
      <c r="B140" s="130" t="s">
        <v>128</v>
      </c>
      <c r="C140" s="73"/>
      <c r="D140" s="81"/>
      <c r="E140" s="81"/>
      <c r="F140" s="81"/>
      <c r="G140" s="81"/>
      <c r="H140" s="81"/>
      <c r="I140" s="81"/>
      <c r="J140" s="81"/>
      <c r="K140" s="93"/>
      <c r="L140" s="81"/>
    </row>
    <row r="141" spans="2:12" ht="17.100000000000001" customHeight="1">
      <c r="B141" s="5" t="s">
        <v>102</v>
      </c>
      <c r="C141" s="75">
        <v>278.90712579126898</v>
      </c>
      <c r="D141" s="67">
        <v>245.28293269187</v>
      </c>
      <c r="E141" s="67">
        <v>262.09171693474002</v>
      </c>
      <c r="F141" s="67">
        <v>294.50963568080903</v>
      </c>
      <c r="G141" s="67">
        <v>255.68291074170602</v>
      </c>
      <c r="H141" s="67">
        <v>320.29723576110899</v>
      </c>
      <c r="I141" s="67">
        <v>349.55898515280904</v>
      </c>
      <c r="J141" s="67">
        <v>317.14717827956599</v>
      </c>
      <c r="K141" s="75">
        <v>278.90712579126898</v>
      </c>
      <c r="L141" s="67">
        <v>255.68291074170602</v>
      </c>
    </row>
    <row r="142" spans="2:12" ht="17.100000000000001" customHeight="1">
      <c r="B142" s="22"/>
      <c r="C142" s="73"/>
      <c r="D142" s="81"/>
      <c r="E142" s="81"/>
      <c r="F142" s="81"/>
      <c r="G142" s="81"/>
      <c r="H142" s="81"/>
      <c r="I142" s="81"/>
      <c r="J142" s="81"/>
      <c r="K142" s="93"/>
      <c r="L142" s="81"/>
    </row>
    <row r="143" spans="2:12" ht="17.100000000000001" customHeight="1">
      <c r="B143" s="131" t="s">
        <v>115</v>
      </c>
      <c r="C143" s="73"/>
      <c r="D143" s="81"/>
      <c r="E143" s="81"/>
      <c r="F143" s="81"/>
      <c r="G143" s="81"/>
      <c r="H143" s="81"/>
      <c r="I143" s="81"/>
      <c r="J143" s="81"/>
      <c r="K143" s="93"/>
      <c r="L143" s="81"/>
    </row>
    <row r="144" spans="2:12" ht="17.100000000000001" customHeight="1">
      <c r="B144" s="48" t="s">
        <v>102</v>
      </c>
      <c r="C144" s="75">
        <v>-2.7892738597756761E-4</v>
      </c>
      <c r="D144" s="67">
        <v>102.63047799418396</v>
      </c>
      <c r="E144" s="67">
        <v>119.93515134696696</v>
      </c>
      <c r="F144" s="67">
        <v>115.341546545695</v>
      </c>
      <c r="G144" s="67">
        <v>106.70697612520095</v>
      </c>
      <c r="H144" s="67">
        <v>146.63154058440898</v>
      </c>
      <c r="I144" s="67">
        <v>118.04112247877299</v>
      </c>
      <c r="J144" s="67">
        <v>89.567663137485965</v>
      </c>
      <c r="K144" s="75">
        <v>-2.7892738597756761E-4</v>
      </c>
      <c r="L144" s="67">
        <v>106.70697612520095</v>
      </c>
    </row>
    <row r="145" spans="2:12" ht="17.100000000000001" customHeight="1">
      <c r="B145" s="22"/>
      <c r="C145" s="73"/>
      <c r="D145" s="81"/>
      <c r="E145" s="81"/>
      <c r="F145" s="81"/>
      <c r="G145" s="81"/>
      <c r="H145" s="81"/>
      <c r="I145" s="81"/>
      <c r="J145" s="81"/>
      <c r="K145" s="93"/>
      <c r="L145" s="81"/>
    </row>
    <row r="146" spans="2:12" ht="17.100000000000001" customHeight="1">
      <c r="B146" s="58" t="s">
        <v>135</v>
      </c>
      <c r="C146" s="73"/>
      <c r="D146" s="81"/>
      <c r="E146" s="81"/>
      <c r="F146" s="81"/>
      <c r="G146" s="81"/>
      <c r="H146" s="81"/>
      <c r="I146" s="81"/>
      <c r="J146" s="81"/>
      <c r="K146" s="93"/>
      <c r="L146" s="81"/>
    </row>
    <row r="147" spans="2:12" ht="17.100000000000001" customHeight="1">
      <c r="B147" s="143" t="s">
        <v>119</v>
      </c>
      <c r="C147" s="75">
        <v>278.906846863883</v>
      </c>
      <c r="D147" s="67">
        <v>347.91341068605396</v>
      </c>
      <c r="E147" s="67">
        <v>382.02686828170698</v>
      </c>
      <c r="F147" s="67">
        <v>409.85118222650402</v>
      </c>
      <c r="G147" s="67">
        <v>362.38988686690698</v>
      </c>
      <c r="H147" s="67">
        <v>466.92877634551797</v>
      </c>
      <c r="I147" s="67">
        <v>467.60010763158203</v>
      </c>
      <c r="J147" s="67">
        <v>406.71484141705196</v>
      </c>
      <c r="K147" s="75">
        <v>278.906846863883</v>
      </c>
      <c r="L147" s="67">
        <v>362.38988686690698</v>
      </c>
    </row>
    <row r="148" spans="2:12" ht="17.100000000000001" customHeight="1">
      <c r="B148" s="79"/>
      <c r="C148" s="27"/>
      <c r="D148" s="81"/>
      <c r="E148" s="81"/>
      <c r="F148" s="81"/>
      <c r="G148" s="81"/>
      <c r="H148" s="81"/>
      <c r="I148" s="81"/>
      <c r="J148" s="81"/>
      <c r="K148" s="94"/>
      <c r="L148" s="81"/>
    </row>
    <row r="149" spans="2:12" ht="17.100000000000001" customHeight="1">
      <c r="B149" s="79" t="s">
        <v>131</v>
      </c>
      <c r="C149" s="27"/>
      <c r="D149" s="81"/>
      <c r="E149" s="81"/>
      <c r="F149" s="81"/>
      <c r="G149" s="81"/>
      <c r="H149" s="81"/>
      <c r="I149" s="81"/>
      <c r="J149" s="81"/>
      <c r="K149" s="94"/>
      <c r="L149" s="81"/>
    </row>
    <row r="150" spans="2:12" ht="17.100000000000001" customHeight="1">
      <c r="B150" s="79" t="s">
        <v>138</v>
      </c>
      <c r="C150" s="27"/>
      <c r="D150" s="81"/>
      <c r="E150" s="81"/>
      <c r="F150" s="81"/>
      <c r="G150" s="81"/>
      <c r="H150" s="81"/>
      <c r="I150" s="81"/>
      <c r="J150" s="81"/>
      <c r="K150" s="94"/>
      <c r="L150" s="81"/>
    </row>
    <row r="151" spans="2:12" ht="17.100000000000001" customHeight="1">
      <c r="B151" s="79"/>
      <c r="C151" s="27"/>
      <c r="D151" s="81"/>
      <c r="E151" s="81"/>
      <c r="F151" s="81"/>
      <c r="G151" s="81"/>
      <c r="H151" s="81"/>
      <c r="I151" s="81"/>
      <c r="J151" s="81"/>
      <c r="K151" s="94"/>
      <c r="L151" s="81"/>
    </row>
    <row r="152" spans="2:12" ht="17.100000000000001" customHeight="1">
      <c r="B152" s="13"/>
      <c r="C152" s="13"/>
      <c r="D152" s="82"/>
      <c r="E152" s="87"/>
      <c r="F152" s="87"/>
      <c r="G152" s="84"/>
      <c r="H152" s="84"/>
      <c r="I152" s="87"/>
      <c r="J152" s="87"/>
      <c r="K152" s="95"/>
      <c r="L152" s="87"/>
    </row>
    <row r="153" spans="2:12" ht="17.100000000000001" customHeight="1">
      <c r="C153" s="13"/>
      <c r="D153" s="82"/>
      <c r="E153" s="87"/>
      <c r="F153" s="87"/>
      <c r="G153" s="84"/>
      <c r="H153" s="84"/>
      <c r="I153" s="87"/>
      <c r="J153" s="87"/>
      <c r="K153" s="95"/>
      <c r="L153" s="87"/>
    </row>
    <row r="154" spans="2:12" ht="17.100000000000001" customHeight="1">
      <c r="C154" s="13"/>
      <c r="D154" s="82"/>
      <c r="E154" s="87"/>
      <c r="F154" s="87"/>
      <c r="G154" s="84"/>
      <c r="H154" s="84"/>
      <c r="I154" s="87"/>
      <c r="J154" s="87"/>
      <c r="K154" s="95"/>
      <c r="L154" s="87"/>
    </row>
    <row r="155" spans="2:12" ht="17.100000000000001" customHeight="1">
      <c r="C155" s="13"/>
      <c r="D155" s="82"/>
      <c r="E155" s="87"/>
      <c r="F155" s="87"/>
      <c r="G155" s="84"/>
      <c r="H155" s="84"/>
      <c r="I155" s="87"/>
      <c r="J155" s="87"/>
      <c r="K155" s="95"/>
      <c r="L155" s="87"/>
    </row>
    <row r="156" spans="2:12" ht="17.100000000000001" customHeight="1">
      <c r="C156" s="13"/>
      <c r="D156" s="82"/>
      <c r="E156" s="87"/>
      <c r="F156" s="87"/>
      <c r="G156" s="84"/>
      <c r="H156" s="84"/>
      <c r="I156" s="87"/>
      <c r="J156" s="87"/>
      <c r="K156" s="95"/>
      <c r="L156" s="87"/>
    </row>
    <row r="157" spans="2:12" ht="17.100000000000001" customHeight="1">
      <c r="C157" s="13"/>
      <c r="D157" s="82"/>
      <c r="E157" s="87"/>
      <c r="F157" s="87"/>
      <c r="G157" s="84"/>
      <c r="H157" s="84"/>
      <c r="I157" s="87"/>
      <c r="J157" s="87"/>
      <c r="K157" s="95"/>
      <c r="L157" s="87"/>
    </row>
    <row r="158" spans="2:12" ht="17.100000000000001" customHeight="1">
      <c r="C158" s="13"/>
      <c r="D158" s="82"/>
      <c r="E158" s="87"/>
      <c r="F158" s="87"/>
      <c r="G158" s="84"/>
      <c r="H158" s="84"/>
      <c r="I158" s="87"/>
      <c r="J158" s="87"/>
      <c r="K158" s="95"/>
      <c r="L158" s="87"/>
    </row>
    <row r="159" spans="2:12" ht="17.100000000000001" customHeight="1">
      <c r="B159" s="1"/>
      <c r="C159" s="13"/>
      <c r="D159" s="82"/>
      <c r="E159" s="87"/>
      <c r="F159" s="87"/>
      <c r="G159" s="84"/>
      <c r="H159" s="84"/>
      <c r="I159" s="87"/>
      <c r="J159" s="87"/>
      <c r="K159" s="95"/>
      <c r="L159" s="87"/>
    </row>
    <row r="160" spans="2:12" ht="17.100000000000001" customHeight="1">
      <c r="I160" s="82"/>
      <c r="J160" s="82"/>
      <c r="K160" s="96"/>
      <c r="L160" s="82"/>
    </row>
    <row r="161" spans="9:12" ht="17.100000000000001" customHeight="1">
      <c r="I161" s="82"/>
      <c r="J161" s="82"/>
      <c r="K161" s="96"/>
      <c r="L161" s="82"/>
    </row>
    <row r="162" spans="9:12" ht="17.100000000000001" customHeight="1">
      <c r="I162" s="82"/>
      <c r="J162" s="82"/>
      <c r="K162" s="96"/>
      <c r="L162" s="82"/>
    </row>
    <row r="163" spans="9:12" ht="17.100000000000001" customHeight="1">
      <c r="I163" s="82"/>
      <c r="J163" s="82"/>
      <c r="K163" s="96"/>
      <c r="L163" s="82"/>
    </row>
    <row r="164" spans="9:12" ht="17.100000000000001" customHeight="1">
      <c r="I164" s="82"/>
      <c r="J164" s="82"/>
      <c r="K164" s="96"/>
      <c r="L164" s="82"/>
    </row>
    <row r="165" spans="9:12" ht="17.100000000000001" customHeight="1">
      <c r="I165" s="82"/>
      <c r="J165" s="82"/>
      <c r="K165" s="96"/>
      <c r="L165" s="82"/>
    </row>
    <row r="166" spans="9:12" ht="17.100000000000001" customHeight="1">
      <c r="I166" s="82"/>
      <c r="J166" s="82"/>
      <c r="K166" s="96"/>
      <c r="L166" s="82"/>
    </row>
    <row r="167" spans="9:12" ht="17.100000000000001" customHeight="1">
      <c r="I167" s="82"/>
      <c r="J167" s="82"/>
      <c r="K167" s="96"/>
      <c r="L167" s="82"/>
    </row>
    <row r="168" spans="9:12" ht="17.100000000000001" customHeight="1">
      <c r="I168" s="82"/>
      <c r="J168" s="82"/>
      <c r="K168" s="96"/>
      <c r="L168" s="82"/>
    </row>
    <row r="169" spans="9:12" ht="17.100000000000001" customHeight="1">
      <c r="I169" s="82"/>
      <c r="J169" s="82"/>
      <c r="K169" s="96"/>
      <c r="L169" s="82"/>
    </row>
    <row r="170" spans="9:12" ht="17.100000000000001" customHeight="1">
      <c r="I170" s="82"/>
      <c r="J170" s="82"/>
      <c r="K170" s="96"/>
      <c r="L170" s="82"/>
    </row>
    <row r="171" spans="9:12" ht="17.100000000000001" customHeight="1">
      <c r="I171" s="82"/>
      <c r="J171" s="82"/>
      <c r="K171" s="96"/>
      <c r="L171" s="82"/>
    </row>
    <row r="172" spans="9:12" ht="17.100000000000001" customHeight="1">
      <c r="I172" s="82"/>
      <c r="J172" s="82"/>
      <c r="K172" s="96"/>
      <c r="L172" s="82"/>
    </row>
    <row r="173" spans="9:12" ht="17.100000000000001" customHeight="1">
      <c r="I173" s="82"/>
      <c r="J173" s="82"/>
      <c r="K173" s="96"/>
      <c r="L173" s="82"/>
    </row>
    <row r="174" spans="9:12" ht="17.100000000000001" customHeight="1">
      <c r="I174" s="82"/>
      <c r="J174" s="82"/>
      <c r="K174" s="96"/>
      <c r="L174" s="82"/>
    </row>
    <row r="175" spans="9:12" ht="17.100000000000001" customHeight="1">
      <c r="I175" s="82"/>
      <c r="J175" s="82"/>
      <c r="K175" s="96"/>
      <c r="L175" s="82"/>
    </row>
    <row r="176" spans="9:12" ht="17.100000000000001" customHeight="1">
      <c r="I176" s="82"/>
      <c r="J176" s="82"/>
      <c r="K176" s="96"/>
      <c r="L176" s="82"/>
    </row>
    <row r="177" spans="9:12" ht="17.100000000000001" customHeight="1">
      <c r="I177" s="82"/>
      <c r="J177" s="82"/>
      <c r="K177" s="96"/>
      <c r="L177" s="82"/>
    </row>
    <row r="178" spans="9:12" ht="17.100000000000001" customHeight="1">
      <c r="I178" s="82"/>
      <c r="J178" s="82"/>
      <c r="K178" s="96"/>
      <c r="L178" s="82"/>
    </row>
    <row r="179" spans="9:12" ht="17.100000000000001" customHeight="1">
      <c r="I179" s="82"/>
      <c r="J179" s="82"/>
      <c r="K179" s="96"/>
      <c r="L179" s="82"/>
    </row>
    <row r="180" spans="9:12" ht="17.100000000000001" customHeight="1"/>
    <row r="181" spans="9:12" ht="17.100000000000001" customHeight="1"/>
    <row r="182" spans="9:12" ht="17.100000000000001" customHeight="1"/>
    <row r="183" spans="9:12" ht="17.100000000000001" customHeight="1"/>
    <row r="184" spans="9:12" ht="17.100000000000001" customHeight="1"/>
    <row r="185" spans="9:12" ht="17.100000000000001" customHeight="1"/>
    <row r="186" spans="9:12" ht="17.100000000000001" customHeight="1"/>
    <row r="187" spans="9:12" ht="17.100000000000001" customHeight="1"/>
    <row r="188" spans="9:12" ht="17.100000000000001" customHeight="1"/>
    <row r="189" spans="9:12" ht="17.100000000000001" customHeight="1"/>
    <row r="190" spans="9:12" ht="17.100000000000001" customHeight="1"/>
    <row r="191" spans="9:12" ht="17.100000000000001" customHeight="1"/>
    <row r="192" spans="9:1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</sheetData>
  <pageMargins left="0.7" right="0.7" top="0.75" bottom="0.75" header="0.3" footer="0.3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4"/>
  <sheetViews>
    <sheetView topLeftCell="A16" zoomScaleNormal="100" workbookViewId="0">
      <selection activeCell="A52" sqref="A52:A53"/>
    </sheetView>
  </sheetViews>
  <sheetFormatPr defaultColWidth="9.140625" defaultRowHeight="12.75"/>
  <cols>
    <col min="1" max="1" width="37" style="33" customWidth="1"/>
    <col min="2" max="16384" width="9.140625" style="33"/>
  </cols>
  <sheetData>
    <row r="1" spans="1:9" ht="15">
      <c r="A1" s="34" t="s">
        <v>26</v>
      </c>
      <c r="B1" s="35"/>
      <c r="C1" s="35"/>
      <c r="D1" s="35"/>
      <c r="E1" s="35"/>
      <c r="F1" s="35"/>
      <c r="G1" s="35"/>
      <c r="H1" s="35"/>
    </row>
    <row r="2" spans="1:9" ht="15">
      <c r="A2" s="36" t="s">
        <v>12</v>
      </c>
      <c r="B2" s="37" t="s">
        <v>92</v>
      </c>
      <c r="C2" s="37" t="s">
        <v>92</v>
      </c>
      <c r="D2" s="37" t="s">
        <v>92</v>
      </c>
      <c r="E2" s="37" t="s">
        <v>92</v>
      </c>
      <c r="F2" s="38" t="s">
        <v>3</v>
      </c>
      <c r="G2" s="38" t="s">
        <v>3</v>
      </c>
      <c r="H2" s="38" t="s">
        <v>3</v>
      </c>
      <c r="I2" s="38" t="s">
        <v>3</v>
      </c>
    </row>
    <row r="3" spans="1:9" ht="15">
      <c r="A3" s="39" t="s">
        <v>87</v>
      </c>
      <c r="B3" s="37" t="s">
        <v>91</v>
      </c>
      <c r="C3" s="37" t="s">
        <v>90</v>
      </c>
      <c r="D3" s="37" t="s">
        <v>88</v>
      </c>
      <c r="E3" s="37" t="s">
        <v>89</v>
      </c>
      <c r="F3" s="38" t="s">
        <v>91</v>
      </c>
      <c r="G3" s="38" t="s">
        <v>90</v>
      </c>
      <c r="H3" s="38" t="s">
        <v>88</v>
      </c>
      <c r="I3" s="38" t="s">
        <v>89</v>
      </c>
    </row>
    <row r="4" spans="1:9" ht="15">
      <c r="A4" s="34"/>
      <c r="B4" s="40"/>
      <c r="C4" s="40"/>
      <c r="D4" s="40"/>
      <c r="E4" s="40"/>
      <c r="F4" s="40"/>
      <c r="G4" s="40"/>
      <c r="H4" s="40"/>
      <c r="I4" s="40"/>
    </row>
    <row r="5" spans="1:9" ht="15">
      <c r="A5" s="34" t="s">
        <v>5</v>
      </c>
      <c r="B5" s="40"/>
      <c r="C5" s="40"/>
      <c r="D5" s="40"/>
      <c r="E5" s="40"/>
      <c r="F5" s="40"/>
      <c r="G5" s="40"/>
      <c r="H5" s="40"/>
      <c r="I5" s="40"/>
    </row>
    <row r="6" spans="1:9" ht="15">
      <c r="A6" s="39" t="s">
        <v>58</v>
      </c>
      <c r="B6" s="41">
        <v>234.5</v>
      </c>
      <c r="C6" s="41">
        <v>243.39999999999998</v>
      </c>
      <c r="D6" s="41">
        <v>242.2</v>
      </c>
      <c r="E6" s="41">
        <v>253.2</v>
      </c>
      <c r="F6" s="42">
        <v>243</v>
      </c>
      <c r="G6" s="42">
        <v>259.89999999999998</v>
      </c>
      <c r="H6" s="43">
        <v>247.4</v>
      </c>
      <c r="I6" s="43">
        <v>234</v>
      </c>
    </row>
    <row r="7" spans="1:9" ht="15">
      <c r="A7" s="39" t="s">
        <v>59</v>
      </c>
      <c r="B7" s="41" t="s">
        <v>7</v>
      </c>
      <c r="C7" s="41" t="s">
        <v>7</v>
      </c>
      <c r="D7" s="41" t="s">
        <v>7</v>
      </c>
      <c r="E7" s="41" t="s">
        <v>7</v>
      </c>
      <c r="F7" s="42" t="s">
        <v>7</v>
      </c>
      <c r="G7" s="42" t="s">
        <v>7</v>
      </c>
      <c r="H7" s="44" t="s">
        <v>7</v>
      </c>
      <c r="I7" s="44" t="s">
        <v>7</v>
      </c>
    </row>
    <row r="8" spans="1:9" ht="15">
      <c r="A8" s="45" t="s">
        <v>78</v>
      </c>
      <c r="B8" s="41">
        <v>166.60000000000002</v>
      </c>
      <c r="C8" s="41">
        <v>173.70000000000005</v>
      </c>
      <c r="D8" s="41">
        <v>166.59999999999997</v>
      </c>
      <c r="E8" s="41">
        <v>157.80000000000001</v>
      </c>
      <c r="F8" s="42">
        <v>167.5</v>
      </c>
      <c r="G8" s="42">
        <v>164</v>
      </c>
      <c r="H8" s="43">
        <v>163.69999999999999</v>
      </c>
      <c r="I8" s="43">
        <v>148.4</v>
      </c>
    </row>
    <row r="9" spans="1:9" ht="15">
      <c r="A9" s="45" t="s">
        <v>79</v>
      </c>
      <c r="B9" s="41" t="s">
        <v>7</v>
      </c>
      <c r="C9" s="41" t="s">
        <v>7</v>
      </c>
      <c r="D9" s="41" t="s">
        <v>7</v>
      </c>
      <c r="E9" s="41" t="s">
        <v>7</v>
      </c>
      <c r="F9" s="42" t="s">
        <v>7</v>
      </c>
      <c r="G9" s="42" t="s">
        <v>7</v>
      </c>
      <c r="H9" s="44" t="s">
        <v>7</v>
      </c>
      <c r="I9" s="44" t="s">
        <v>7</v>
      </c>
    </row>
    <row r="10" spans="1:9" ht="15">
      <c r="A10" s="39" t="s">
        <v>60</v>
      </c>
      <c r="B10" s="41">
        <v>80</v>
      </c>
      <c r="C10" s="41">
        <v>87.199999999999989</v>
      </c>
      <c r="D10" s="41">
        <v>84.8</v>
      </c>
      <c r="E10" s="41">
        <v>83.7</v>
      </c>
      <c r="F10" s="42">
        <v>72.599999999999994</v>
      </c>
      <c r="G10" s="42">
        <v>80.2</v>
      </c>
      <c r="H10" s="46">
        <v>78.099999999999994</v>
      </c>
      <c r="I10" s="46">
        <v>66.599999999999994</v>
      </c>
    </row>
    <row r="11" spans="1:9" ht="15">
      <c r="A11" s="39" t="s">
        <v>61</v>
      </c>
      <c r="B11" s="41" t="s">
        <v>7</v>
      </c>
      <c r="C11" s="41" t="s">
        <v>7</v>
      </c>
      <c r="D11" s="41" t="s">
        <v>7</v>
      </c>
      <c r="E11" s="41" t="s">
        <v>7</v>
      </c>
      <c r="F11" s="42" t="s">
        <v>7</v>
      </c>
      <c r="G11" s="42" t="s">
        <v>7</v>
      </c>
      <c r="H11" s="47" t="s">
        <v>7</v>
      </c>
      <c r="I11" s="47" t="s">
        <v>7</v>
      </c>
    </row>
    <row r="12" spans="1:9" ht="15">
      <c r="A12" s="39" t="s">
        <v>62</v>
      </c>
      <c r="B12" s="41">
        <v>62.199999999999989</v>
      </c>
      <c r="C12" s="41">
        <v>54.000000000000014</v>
      </c>
      <c r="D12" s="41">
        <v>55.199999999999996</v>
      </c>
      <c r="E12" s="41">
        <v>62.1</v>
      </c>
      <c r="F12" s="42">
        <v>63.5</v>
      </c>
      <c r="G12" s="42">
        <v>50.3</v>
      </c>
      <c r="H12" s="46">
        <v>56</v>
      </c>
      <c r="I12" s="46">
        <v>65.7</v>
      </c>
    </row>
    <row r="13" spans="1:9" ht="15">
      <c r="A13" s="39" t="s">
        <v>63</v>
      </c>
      <c r="B13" s="41" t="s">
        <v>7</v>
      </c>
      <c r="C13" s="41" t="s">
        <v>7</v>
      </c>
      <c r="D13" s="41" t="s">
        <v>7</v>
      </c>
      <c r="E13" s="41" t="s">
        <v>7</v>
      </c>
      <c r="F13" s="42" t="s">
        <v>7</v>
      </c>
      <c r="G13" s="42" t="s">
        <v>7</v>
      </c>
      <c r="H13" s="47" t="s">
        <v>7</v>
      </c>
      <c r="I13" s="46">
        <v>0.1</v>
      </c>
    </row>
    <row r="14" spans="1:9" ht="15">
      <c r="A14" s="48" t="s">
        <v>28</v>
      </c>
      <c r="B14" s="41" t="s">
        <v>7</v>
      </c>
      <c r="C14" s="41" t="s">
        <v>7</v>
      </c>
      <c r="D14" s="41" t="s">
        <v>7</v>
      </c>
      <c r="E14" s="41" t="s">
        <v>7</v>
      </c>
      <c r="F14" s="42" t="s">
        <v>7</v>
      </c>
      <c r="G14" s="42" t="s">
        <v>7</v>
      </c>
      <c r="H14" s="47" t="s">
        <v>7</v>
      </c>
      <c r="I14" s="47">
        <v>-0.1</v>
      </c>
    </row>
    <row r="15" spans="1:9" ht="15.75" thickBot="1">
      <c r="A15" s="49" t="s">
        <v>8</v>
      </c>
      <c r="B15" s="50">
        <f>SUM(B6:B14)</f>
        <v>543.29999999999995</v>
      </c>
      <c r="C15" s="50">
        <f t="shared" ref="C15:I15" si="0">SUM(C6:C14)</f>
        <v>558.30000000000007</v>
      </c>
      <c r="D15" s="50">
        <f t="shared" si="0"/>
        <v>548.79999999999995</v>
      </c>
      <c r="E15" s="50">
        <f t="shared" si="0"/>
        <v>556.79999999999995</v>
      </c>
      <c r="F15" s="51">
        <f t="shared" si="0"/>
        <v>546.6</v>
      </c>
      <c r="G15" s="51">
        <f t="shared" si="0"/>
        <v>554.4</v>
      </c>
      <c r="H15" s="51">
        <f t="shared" si="0"/>
        <v>545.20000000000005</v>
      </c>
      <c r="I15" s="51">
        <f t="shared" si="0"/>
        <v>514.70000000000005</v>
      </c>
    </row>
    <row r="16" spans="1:9" ht="15" thickTop="1">
      <c r="A16" s="39"/>
      <c r="B16" s="46"/>
      <c r="C16" s="46"/>
      <c r="D16" s="46"/>
      <c r="E16" s="46"/>
      <c r="F16" s="46"/>
      <c r="G16" s="46"/>
      <c r="H16" s="46"/>
      <c r="I16" s="46"/>
    </row>
    <row r="17" spans="1:13" ht="15">
      <c r="A17" s="34" t="s">
        <v>6</v>
      </c>
      <c r="B17" s="46"/>
      <c r="C17" s="46"/>
      <c r="D17" s="46"/>
      <c r="E17" s="46"/>
      <c r="F17" s="46"/>
      <c r="G17" s="46"/>
      <c r="H17" s="46"/>
      <c r="I17" s="46"/>
    </row>
    <row r="18" spans="1:13" ht="15">
      <c r="A18" s="39" t="s">
        <v>64</v>
      </c>
      <c r="B18" s="52">
        <v>18.299999999999997</v>
      </c>
      <c r="C18" s="52">
        <v>18.5</v>
      </c>
      <c r="D18" s="52">
        <v>20.000000000000004</v>
      </c>
      <c r="E18" s="52">
        <v>22.7</v>
      </c>
      <c r="F18" s="53">
        <v>8.1999999999999993</v>
      </c>
      <c r="G18" s="53">
        <v>24</v>
      </c>
      <c r="H18" s="54">
        <v>21</v>
      </c>
      <c r="I18" s="54">
        <v>15.2</v>
      </c>
    </row>
    <row r="19" spans="1:13" ht="15">
      <c r="A19" s="39" t="s">
        <v>80</v>
      </c>
      <c r="B19" s="52">
        <v>5.8000000000000043</v>
      </c>
      <c r="C19" s="52">
        <v>15.399999999999999</v>
      </c>
      <c r="D19" s="52">
        <v>10.9</v>
      </c>
      <c r="E19" s="52">
        <v>11.6</v>
      </c>
      <c r="F19" s="53">
        <v>11.9</v>
      </c>
      <c r="G19" s="53">
        <v>14.5</v>
      </c>
      <c r="H19" s="54">
        <v>14.8</v>
      </c>
      <c r="I19" s="54">
        <v>14.6</v>
      </c>
    </row>
    <row r="20" spans="1:13" ht="15">
      <c r="A20" s="45" t="s">
        <v>65</v>
      </c>
      <c r="B20" s="52">
        <v>7.1999999999999993</v>
      </c>
      <c r="C20" s="52">
        <v>10.199999999999999</v>
      </c>
      <c r="D20" s="52">
        <v>8.1</v>
      </c>
      <c r="E20" s="52">
        <v>9.4</v>
      </c>
      <c r="F20" s="53">
        <v>6.4</v>
      </c>
      <c r="G20" s="53">
        <v>8.8000000000000007</v>
      </c>
      <c r="H20" s="54">
        <v>10.3</v>
      </c>
      <c r="I20" s="54">
        <v>6.4</v>
      </c>
    </row>
    <row r="21" spans="1:13" ht="15">
      <c r="A21" s="39" t="s">
        <v>66</v>
      </c>
      <c r="B21" s="52">
        <v>4</v>
      </c>
      <c r="C21" s="52">
        <v>-3.3</v>
      </c>
      <c r="D21" s="52">
        <v>-1.7</v>
      </c>
      <c r="E21" s="52">
        <v>1.2</v>
      </c>
      <c r="F21" s="53">
        <v>0.7</v>
      </c>
      <c r="G21" s="53">
        <v>-1.3</v>
      </c>
      <c r="H21" s="54">
        <v>-1.6</v>
      </c>
      <c r="I21" s="54">
        <v>2.2000000000000002</v>
      </c>
    </row>
    <row r="22" spans="1:13" ht="15">
      <c r="A22" s="48" t="s">
        <v>28</v>
      </c>
      <c r="B22" s="41" t="s">
        <v>7</v>
      </c>
      <c r="C22" s="41" t="s">
        <v>7</v>
      </c>
      <c r="D22" s="41" t="s">
        <v>7</v>
      </c>
      <c r="E22" s="41" t="s">
        <v>7</v>
      </c>
      <c r="F22" s="53" t="s">
        <v>7</v>
      </c>
      <c r="G22" s="53" t="s">
        <v>7</v>
      </c>
      <c r="H22" s="54" t="s">
        <v>7</v>
      </c>
      <c r="I22" s="54" t="s">
        <v>7</v>
      </c>
    </row>
    <row r="23" spans="1:13" ht="15.75" thickBot="1">
      <c r="A23" s="49" t="s">
        <v>8</v>
      </c>
      <c r="B23" s="50">
        <f>SUM(B18:B22)</f>
        <v>35.299999999999997</v>
      </c>
      <c r="C23" s="50">
        <f t="shared" ref="C23:I23" si="1">SUM(C18:C22)</f>
        <v>40.799999999999997</v>
      </c>
      <c r="D23" s="50">
        <f t="shared" si="1"/>
        <v>37.300000000000004</v>
      </c>
      <c r="E23" s="50">
        <f t="shared" si="1"/>
        <v>44.9</v>
      </c>
      <c r="F23" s="51">
        <f t="shared" si="1"/>
        <v>27.2</v>
      </c>
      <c r="G23" s="51">
        <f t="shared" si="1"/>
        <v>46</v>
      </c>
      <c r="H23" s="51">
        <f t="shared" si="1"/>
        <v>44.499999999999993</v>
      </c>
      <c r="I23" s="51">
        <f t="shared" si="1"/>
        <v>38.4</v>
      </c>
    </row>
    <row r="24" spans="1:13" ht="15" thickTop="1">
      <c r="A24" s="39"/>
      <c r="B24" s="46"/>
      <c r="C24" s="46"/>
      <c r="D24" s="46"/>
      <c r="E24" s="46"/>
      <c r="F24" s="46"/>
      <c r="G24" s="46"/>
      <c r="H24" s="46"/>
      <c r="I24" s="46"/>
    </row>
    <row r="25" spans="1:13" ht="15">
      <c r="A25" s="34" t="s">
        <v>27</v>
      </c>
      <c r="B25" s="46"/>
      <c r="C25" s="46"/>
      <c r="D25" s="46"/>
      <c r="E25" s="46"/>
      <c r="F25" s="46"/>
      <c r="G25" s="46"/>
      <c r="H25" s="46"/>
      <c r="I25" s="46"/>
    </row>
    <row r="26" spans="1:13" ht="15">
      <c r="A26" s="39" t="s">
        <v>64</v>
      </c>
      <c r="B26" s="52">
        <v>14.2</v>
      </c>
      <c r="C26" s="52">
        <v>18.5</v>
      </c>
      <c r="D26" s="52">
        <v>20.000000000000004</v>
      </c>
      <c r="E26" s="52">
        <v>22.7</v>
      </c>
      <c r="F26" s="54">
        <v>21.6</v>
      </c>
      <c r="G26" s="54">
        <f>20.6-0.1</f>
        <v>20.5</v>
      </c>
      <c r="H26" s="54">
        <v>18.3</v>
      </c>
      <c r="I26" s="54">
        <v>15.2</v>
      </c>
      <c r="K26" s="55"/>
      <c r="M26" s="55"/>
    </row>
    <row r="27" spans="1:13" ht="15">
      <c r="A27" s="39" t="s">
        <v>80</v>
      </c>
      <c r="B27" s="52">
        <v>9</v>
      </c>
      <c r="C27" s="52">
        <v>15.399999999999999</v>
      </c>
      <c r="D27" s="52">
        <v>10.9</v>
      </c>
      <c r="E27" s="52">
        <v>11.6</v>
      </c>
      <c r="F27" s="54">
        <v>12.2</v>
      </c>
      <c r="G27" s="54">
        <v>14.5</v>
      </c>
      <c r="H27" s="54">
        <v>15.6</v>
      </c>
      <c r="I27" s="54">
        <v>16.7</v>
      </c>
      <c r="K27" s="55"/>
      <c r="L27" s="47"/>
      <c r="M27" s="55"/>
    </row>
    <row r="28" spans="1:13" ht="15">
      <c r="A28" s="45" t="s">
        <v>65</v>
      </c>
      <c r="B28" s="52">
        <v>8.5</v>
      </c>
      <c r="C28" s="52">
        <v>10.199999999999999</v>
      </c>
      <c r="D28" s="52">
        <v>8.1</v>
      </c>
      <c r="E28" s="52">
        <v>9.4</v>
      </c>
      <c r="F28" s="54">
        <v>6.5</v>
      </c>
      <c r="G28" s="54">
        <v>8.8000000000000007</v>
      </c>
      <c r="H28" s="54">
        <v>6.9</v>
      </c>
      <c r="I28" s="54">
        <v>6.4</v>
      </c>
      <c r="K28" s="55"/>
      <c r="L28" s="47"/>
      <c r="M28" s="55"/>
    </row>
    <row r="29" spans="1:13" ht="15">
      <c r="A29" s="39" t="s">
        <v>57</v>
      </c>
      <c r="B29" s="52">
        <f>2.5+0.1</f>
        <v>2.6</v>
      </c>
      <c r="C29" s="52">
        <v>-3.3</v>
      </c>
      <c r="D29" s="52">
        <v>-1.7</v>
      </c>
      <c r="E29" s="52">
        <v>1.2</v>
      </c>
      <c r="F29" s="54">
        <v>-0.1</v>
      </c>
      <c r="G29" s="54">
        <v>-1.3</v>
      </c>
      <c r="H29" s="54">
        <v>-0.3</v>
      </c>
      <c r="I29" s="54">
        <v>0.8</v>
      </c>
      <c r="K29" s="55"/>
      <c r="L29" s="47"/>
      <c r="M29" s="55"/>
    </row>
    <row r="30" spans="1:13" ht="15">
      <c r="A30" s="48" t="s">
        <v>28</v>
      </c>
      <c r="B30" s="41"/>
      <c r="C30" s="41" t="s">
        <v>7</v>
      </c>
      <c r="D30" s="41" t="s">
        <v>7</v>
      </c>
      <c r="E30" s="41" t="s">
        <v>7</v>
      </c>
      <c r="F30" s="54" t="s">
        <v>7</v>
      </c>
      <c r="G30" s="54" t="s">
        <v>7</v>
      </c>
      <c r="H30" s="54" t="s">
        <v>7</v>
      </c>
      <c r="I30" s="54" t="s">
        <v>7</v>
      </c>
      <c r="K30" s="55"/>
      <c r="M30" s="55"/>
    </row>
    <row r="31" spans="1:13" ht="15.75" thickBot="1">
      <c r="A31" s="49" t="s">
        <v>8</v>
      </c>
      <c r="B31" s="50">
        <f>SUM(B26:B30)</f>
        <v>34.299999999999997</v>
      </c>
      <c r="C31" s="50">
        <f t="shared" ref="C31:I31" si="2">SUM(C26:C30)</f>
        <v>40.799999999999997</v>
      </c>
      <c r="D31" s="50">
        <f t="shared" si="2"/>
        <v>37.300000000000004</v>
      </c>
      <c r="E31" s="50">
        <f t="shared" si="2"/>
        <v>44.9</v>
      </c>
      <c r="F31" s="51">
        <f t="shared" si="2"/>
        <v>40.199999999999996</v>
      </c>
      <c r="G31" s="51">
        <f t="shared" si="2"/>
        <v>42.5</v>
      </c>
      <c r="H31" s="51">
        <f t="shared" si="2"/>
        <v>40.5</v>
      </c>
      <c r="I31" s="51">
        <f t="shared" si="2"/>
        <v>39.099999999999994</v>
      </c>
      <c r="K31" s="55"/>
      <c r="M31" s="55"/>
    </row>
    <row r="32" spans="1:13" ht="15" thickTop="1">
      <c r="A32" s="40"/>
      <c r="B32" s="46"/>
      <c r="C32" s="40"/>
      <c r="D32" s="40"/>
      <c r="E32" s="40"/>
      <c r="F32" s="40"/>
      <c r="G32" s="40"/>
      <c r="H32" s="45"/>
    </row>
    <row r="33" spans="1:8" ht="15">
      <c r="A33" s="56" t="s">
        <v>14</v>
      </c>
      <c r="B33" s="40"/>
      <c r="C33" s="46"/>
      <c r="D33" s="40"/>
      <c r="E33" s="40"/>
      <c r="F33" s="40"/>
      <c r="G33" s="40"/>
      <c r="H33" s="45"/>
    </row>
    <row r="34" spans="1:8" ht="14.25">
      <c r="A34" s="40"/>
      <c r="B34" s="40"/>
      <c r="C34" s="40"/>
      <c r="D34" s="40"/>
      <c r="E34" s="40"/>
      <c r="F34" s="40"/>
      <c r="G34" s="40"/>
      <c r="H34" s="45"/>
    </row>
    <row r="35" spans="1:8" ht="15">
      <c r="A35" s="22" t="s">
        <v>15</v>
      </c>
      <c r="B35" s="40"/>
      <c r="C35" s="40"/>
      <c r="D35" s="22" t="s">
        <v>13</v>
      </c>
      <c r="E35" s="40"/>
      <c r="F35" s="40"/>
      <c r="G35" s="40"/>
      <c r="H35" s="45"/>
    </row>
    <row r="36" spans="1:8" ht="14.25">
      <c r="A36" s="48" t="s">
        <v>16</v>
      </c>
      <c r="B36" s="57"/>
      <c r="C36" s="40"/>
      <c r="D36" s="48" t="s">
        <v>17</v>
      </c>
      <c r="E36" s="57"/>
      <c r="F36" s="57"/>
      <c r="G36" s="57"/>
      <c r="H36" s="45"/>
    </row>
    <row r="37" spans="1:8" ht="14.25">
      <c r="A37" s="39" t="s">
        <v>18</v>
      </c>
      <c r="B37" s="40"/>
      <c r="C37" s="40"/>
      <c r="D37" s="39" t="s">
        <v>19</v>
      </c>
      <c r="E37" s="40"/>
      <c r="F37" s="40"/>
      <c r="G37" s="40"/>
      <c r="H37" s="45"/>
    </row>
    <row r="38" spans="1:8" ht="14.25">
      <c r="A38" s="58"/>
      <c r="B38" s="40"/>
      <c r="C38" s="40"/>
      <c r="D38" s="39"/>
      <c r="E38" s="40"/>
      <c r="F38" s="40"/>
      <c r="G38" s="40"/>
      <c r="H38" s="45"/>
    </row>
    <row r="39" spans="1:8" ht="15">
      <c r="A39" s="22" t="s">
        <v>83</v>
      </c>
      <c r="B39" s="40"/>
      <c r="C39" s="40"/>
      <c r="D39" s="22" t="s">
        <v>20</v>
      </c>
      <c r="E39" s="40"/>
      <c r="F39" s="40"/>
      <c r="G39" s="40"/>
      <c r="H39" s="45"/>
    </row>
    <row r="40" spans="1:8" ht="14.25">
      <c r="A40" s="39" t="s">
        <v>84</v>
      </c>
      <c r="B40" s="40"/>
      <c r="C40" s="40"/>
      <c r="D40" s="48" t="s">
        <v>21</v>
      </c>
      <c r="E40" s="57"/>
      <c r="F40" s="57"/>
      <c r="G40" s="57"/>
      <c r="H40" s="45"/>
    </row>
    <row r="41" spans="1:8" ht="14.25">
      <c r="A41" s="39" t="s">
        <v>22</v>
      </c>
      <c r="B41" s="40"/>
      <c r="C41" s="40"/>
      <c r="D41" s="39" t="s">
        <v>23</v>
      </c>
      <c r="E41" s="40"/>
      <c r="F41" s="40"/>
      <c r="G41" s="40"/>
      <c r="H41" s="45"/>
    </row>
    <row r="42" spans="1:8" ht="14.25">
      <c r="A42" s="58"/>
      <c r="B42" s="40"/>
      <c r="C42" s="40"/>
      <c r="D42" s="40"/>
      <c r="E42" s="40"/>
      <c r="F42" s="40"/>
      <c r="G42" s="40"/>
      <c r="H42" s="45"/>
    </row>
    <row r="43" spans="1:8" ht="15">
      <c r="A43" s="22" t="s">
        <v>85</v>
      </c>
      <c r="B43" s="40"/>
      <c r="C43" s="40"/>
      <c r="D43" s="22" t="s">
        <v>10</v>
      </c>
      <c r="E43" s="40"/>
      <c r="F43" s="40"/>
      <c r="G43" s="40"/>
      <c r="H43" s="45"/>
    </row>
    <row r="44" spans="1:8" ht="14.25">
      <c r="A44" s="48" t="s">
        <v>86</v>
      </c>
      <c r="B44" s="59"/>
      <c r="C44" s="40"/>
      <c r="D44" s="39" t="s">
        <v>9</v>
      </c>
      <c r="E44" s="40"/>
      <c r="F44" s="40"/>
      <c r="G44" s="40"/>
      <c r="H44" s="45"/>
    </row>
    <row r="45" spans="1:8" ht="14.25">
      <c r="A45" s="39" t="s">
        <v>18</v>
      </c>
      <c r="B45" s="40"/>
      <c r="C45" s="40"/>
      <c r="D45" s="60" t="s">
        <v>25</v>
      </c>
      <c r="E45" s="40"/>
      <c r="F45" s="40"/>
      <c r="G45" s="40"/>
      <c r="H45" s="45"/>
    </row>
    <row r="46" spans="1:8" ht="14.25">
      <c r="A46" s="40"/>
      <c r="B46" s="40"/>
      <c r="C46" s="40"/>
      <c r="D46" s="40"/>
      <c r="E46" s="40"/>
      <c r="F46" s="40"/>
      <c r="G46" s="40"/>
      <c r="H46" s="45"/>
    </row>
    <row r="47" spans="1:8" ht="15">
      <c r="A47" s="22" t="s">
        <v>55</v>
      </c>
      <c r="B47" s="40"/>
      <c r="C47" s="40"/>
      <c r="D47" s="56" t="s">
        <v>11</v>
      </c>
      <c r="E47" s="40"/>
      <c r="F47" s="40"/>
      <c r="G47" s="40"/>
      <c r="H47" s="45"/>
    </row>
    <row r="48" spans="1:8" ht="15">
      <c r="A48" s="39" t="s">
        <v>94</v>
      </c>
      <c r="B48" s="40"/>
      <c r="C48" s="40"/>
      <c r="D48" s="56"/>
      <c r="E48" s="40"/>
      <c r="F48" s="40"/>
      <c r="G48" s="40"/>
      <c r="H48" s="45"/>
    </row>
    <row r="49" spans="1:8" ht="14.25">
      <c r="A49" s="48" t="s">
        <v>95</v>
      </c>
      <c r="B49" s="57"/>
      <c r="C49" s="40"/>
      <c r="D49" s="57" t="s">
        <v>24</v>
      </c>
      <c r="E49" s="57"/>
      <c r="F49" s="57"/>
      <c r="G49" s="57"/>
      <c r="H49" s="45"/>
    </row>
    <row r="50" spans="1:8" ht="16.5">
      <c r="A50" s="39" t="s">
        <v>56</v>
      </c>
      <c r="B50" s="40"/>
      <c r="C50" s="40"/>
      <c r="D50" s="40" t="s">
        <v>1</v>
      </c>
      <c r="E50" s="40"/>
      <c r="F50" s="40"/>
      <c r="G50" s="40"/>
      <c r="H50" s="45"/>
    </row>
    <row r="51" spans="1:8" ht="14.25">
      <c r="A51" s="40"/>
      <c r="B51" s="40"/>
      <c r="C51" s="40"/>
      <c r="D51" s="40"/>
      <c r="E51" s="40"/>
      <c r="F51" s="40"/>
      <c r="G51" s="40"/>
      <c r="H51" s="45"/>
    </row>
    <row r="52" spans="1:8" ht="16.5">
      <c r="A52" s="61" t="s">
        <v>4</v>
      </c>
      <c r="B52" s="40"/>
      <c r="C52" s="40"/>
      <c r="D52" s="40"/>
      <c r="E52" s="40"/>
      <c r="F52" s="40"/>
      <c r="G52" s="40"/>
      <c r="H52" s="45"/>
    </row>
    <row r="53" spans="1:8" ht="32.25" customHeight="1">
      <c r="A53" s="62" t="s">
        <v>96</v>
      </c>
      <c r="B53" s="62"/>
      <c r="C53" s="62"/>
      <c r="D53" s="62"/>
      <c r="E53" s="62"/>
      <c r="F53" s="62"/>
      <c r="G53" s="62"/>
      <c r="H53" s="62"/>
    </row>
    <row r="54" spans="1:8" ht="14.25">
      <c r="A54" s="40"/>
      <c r="B54" s="40"/>
      <c r="C54" s="40"/>
      <c r="D54" s="40"/>
      <c r="E54" s="40"/>
      <c r="F54" s="40"/>
      <c r="G54" s="40"/>
      <c r="H54" s="45"/>
    </row>
  </sheetData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5"/>
  <sheetViews>
    <sheetView topLeftCell="A16" zoomScaleNormal="100" workbookViewId="0">
      <selection activeCell="A52" sqref="A52:A53"/>
    </sheetView>
  </sheetViews>
  <sheetFormatPr defaultRowHeight="12.75"/>
  <cols>
    <col min="1" max="1" width="37" customWidth="1"/>
  </cols>
  <sheetData>
    <row r="1" spans="1:9" ht="15">
      <c r="A1" s="19" t="s">
        <v>35</v>
      </c>
      <c r="B1" s="32"/>
      <c r="C1" s="32"/>
      <c r="D1" s="32"/>
      <c r="E1" s="32"/>
      <c r="F1" s="32"/>
      <c r="G1" s="32"/>
      <c r="H1" s="10"/>
    </row>
    <row r="2" spans="1:9" ht="15">
      <c r="A2" s="22" t="s">
        <v>29</v>
      </c>
      <c r="B2" s="18" t="str">
        <f>+NeljännesS!B2</f>
        <v>2011</v>
      </c>
      <c r="C2" s="18" t="str">
        <f>+NeljännesS!C2</f>
        <v>2011</v>
      </c>
      <c r="D2" s="18" t="str">
        <f>+NeljännesS!D2</f>
        <v>2011</v>
      </c>
      <c r="E2" s="18" t="str">
        <f>+NeljännesS!E2</f>
        <v>2011</v>
      </c>
      <c r="F2" s="8" t="str">
        <f>+NeljännesS!F2</f>
        <v>2010</v>
      </c>
      <c r="G2" s="8" t="str">
        <f>+NeljännesS!G2</f>
        <v>2010</v>
      </c>
      <c r="H2" s="8" t="str">
        <f>+NeljännesS!H2</f>
        <v>2010</v>
      </c>
      <c r="I2" s="8" t="str">
        <f>+NeljännesS!I2</f>
        <v>2010</v>
      </c>
    </row>
    <row r="3" spans="1:9" ht="15">
      <c r="A3" s="13" t="s">
        <v>0</v>
      </c>
      <c r="B3" s="18" t="str">
        <f>+NeljännesS!B3</f>
        <v>10-12</v>
      </c>
      <c r="C3" s="18" t="str">
        <f>+NeljännesS!C3</f>
        <v>7-9</v>
      </c>
      <c r="D3" s="18" t="str">
        <f>+NeljännesS!D3</f>
        <v>4-6</v>
      </c>
      <c r="E3" s="18" t="str">
        <f>+NeljännesS!E3</f>
        <v>1-3</v>
      </c>
      <c r="F3" s="8" t="str">
        <f>+NeljännesS!F3</f>
        <v>10-12</v>
      </c>
      <c r="G3" s="8" t="str">
        <f>+NeljännesS!G3</f>
        <v>7-9</v>
      </c>
      <c r="H3" s="8" t="str">
        <f>+NeljännesS!H3</f>
        <v>4-6</v>
      </c>
      <c r="I3" s="8" t="str">
        <f>+NeljännesS!I3</f>
        <v>1-3</v>
      </c>
    </row>
    <row r="4" spans="1:9" ht="15">
      <c r="A4" s="19"/>
      <c r="B4" s="20"/>
      <c r="C4" s="20"/>
      <c r="D4" s="19"/>
      <c r="E4" s="19"/>
      <c r="F4" s="17"/>
      <c r="G4" s="17"/>
      <c r="H4" s="13"/>
      <c r="I4" s="13"/>
    </row>
    <row r="5" spans="1:9" ht="15">
      <c r="A5" s="22" t="s">
        <v>30</v>
      </c>
      <c r="B5" s="20"/>
      <c r="C5" s="20"/>
      <c r="D5" s="19"/>
      <c r="E5" s="19"/>
      <c r="F5" s="17"/>
      <c r="G5" s="17"/>
      <c r="H5" s="13"/>
      <c r="I5" s="13"/>
    </row>
    <row r="6" spans="1:9" ht="15">
      <c r="A6" s="2" t="s">
        <v>68</v>
      </c>
      <c r="B6" s="9">
        <f>+NeljännesS!B6</f>
        <v>234.5</v>
      </c>
      <c r="C6" s="9">
        <f>+NeljännesS!C6</f>
        <v>243.39999999999998</v>
      </c>
      <c r="D6" s="9">
        <f>+NeljännesS!D6</f>
        <v>242.2</v>
      </c>
      <c r="E6" s="9">
        <f>+NeljännesS!E6</f>
        <v>253.2</v>
      </c>
      <c r="F6" s="11">
        <f>+NeljännesS!F6</f>
        <v>243</v>
      </c>
      <c r="G6" s="11">
        <f>+NeljännesS!G6</f>
        <v>259.89999999999998</v>
      </c>
      <c r="H6" s="11">
        <f>+NeljännesS!H6</f>
        <v>247.4</v>
      </c>
      <c r="I6" s="11">
        <f>+NeljännesS!I6</f>
        <v>234</v>
      </c>
    </row>
    <row r="7" spans="1:9" ht="15">
      <c r="A7" s="2" t="s">
        <v>69</v>
      </c>
      <c r="B7" s="9" t="str">
        <f>+NeljännesS!B7</f>
        <v>-</v>
      </c>
      <c r="C7" s="9" t="str">
        <f>+NeljännesS!C7</f>
        <v>-</v>
      </c>
      <c r="D7" s="9" t="str">
        <f>+NeljännesS!D7</f>
        <v>-</v>
      </c>
      <c r="E7" s="9" t="str">
        <f>+NeljännesS!E7</f>
        <v>-</v>
      </c>
      <c r="F7" s="11" t="str">
        <f>+NeljännesS!F7</f>
        <v>-</v>
      </c>
      <c r="G7" s="11" t="str">
        <f>+NeljännesS!G7</f>
        <v>-</v>
      </c>
      <c r="H7" s="11" t="str">
        <f>+NeljännesS!H7</f>
        <v>-</v>
      </c>
      <c r="I7" s="11" t="str">
        <f>+NeljännesS!I7</f>
        <v>-</v>
      </c>
    </row>
    <row r="8" spans="1:9" ht="15">
      <c r="A8" s="2" t="s">
        <v>81</v>
      </c>
      <c r="B8" s="9">
        <f>+NeljännesS!B8</f>
        <v>166.60000000000002</v>
      </c>
      <c r="C8" s="9">
        <f>+NeljännesS!C8</f>
        <v>173.70000000000005</v>
      </c>
      <c r="D8" s="9">
        <f>+NeljännesS!D8</f>
        <v>166.59999999999997</v>
      </c>
      <c r="E8" s="9">
        <f>+NeljännesS!E8</f>
        <v>157.80000000000001</v>
      </c>
      <c r="F8" s="11">
        <f>+NeljännesS!F8</f>
        <v>167.5</v>
      </c>
      <c r="G8" s="11">
        <f>+NeljännesS!G8</f>
        <v>164</v>
      </c>
      <c r="H8" s="11">
        <f>+NeljännesS!H8</f>
        <v>163.69999999999999</v>
      </c>
      <c r="I8" s="11">
        <f>+NeljännesS!I8</f>
        <v>148.4</v>
      </c>
    </row>
    <row r="9" spans="1:9" ht="15">
      <c r="A9" s="2" t="s">
        <v>82</v>
      </c>
      <c r="B9" s="9" t="str">
        <f>+NeljännesS!B9</f>
        <v>-</v>
      </c>
      <c r="C9" s="9" t="str">
        <f>+NeljännesS!C9</f>
        <v>-</v>
      </c>
      <c r="D9" s="9" t="str">
        <f>+NeljännesS!D9</f>
        <v>-</v>
      </c>
      <c r="E9" s="9" t="str">
        <f>+NeljännesS!E9</f>
        <v>-</v>
      </c>
      <c r="F9" s="11" t="str">
        <f>+NeljännesS!F9</f>
        <v>-</v>
      </c>
      <c r="G9" s="11" t="str">
        <f>+NeljännesS!G9</f>
        <v>-</v>
      </c>
      <c r="H9" s="11" t="str">
        <f>+NeljännesS!H9</f>
        <v>-</v>
      </c>
      <c r="I9" s="11" t="str">
        <f>+NeljännesS!I9</f>
        <v>-</v>
      </c>
    </row>
    <row r="10" spans="1:9" ht="15">
      <c r="A10" s="2" t="s">
        <v>70</v>
      </c>
      <c r="B10" s="9">
        <f>+NeljännesS!B10</f>
        <v>80</v>
      </c>
      <c r="C10" s="9">
        <f>+NeljännesS!C10</f>
        <v>87.199999999999989</v>
      </c>
      <c r="D10" s="9">
        <f>+NeljännesS!D10</f>
        <v>84.8</v>
      </c>
      <c r="E10" s="9">
        <f>+NeljännesS!E10</f>
        <v>83.7</v>
      </c>
      <c r="F10" s="11">
        <f>+NeljännesS!F10</f>
        <v>72.599999999999994</v>
      </c>
      <c r="G10" s="11">
        <f>+NeljännesS!G10</f>
        <v>80.2</v>
      </c>
      <c r="H10" s="11">
        <f>+NeljännesS!H10</f>
        <v>78.099999999999994</v>
      </c>
      <c r="I10" s="11">
        <f>+NeljännesS!I10</f>
        <v>66.599999999999994</v>
      </c>
    </row>
    <row r="11" spans="1:9" ht="15">
      <c r="A11" s="2" t="s">
        <v>71</v>
      </c>
      <c r="B11" s="9" t="str">
        <f>+NeljännesS!B11</f>
        <v>-</v>
      </c>
      <c r="C11" s="9" t="str">
        <f>+NeljännesS!C11</f>
        <v>-</v>
      </c>
      <c r="D11" s="9" t="str">
        <f>+NeljännesS!D11</f>
        <v>-</v>
      </c>
      <c r="E11" s="9" t="str">
        <f>+NeljännesS!E11</f>
        <v>-</v>
      </c>
      <c r="F11" s="11" t="str">
        <f>+NeljännesS!F11</f>
        <v>-</v>
      </c>
      <c r="G11" s="11" t="str">
        <f>+NeljännesS!G11</f>
        <v>-</v>
      </c>
      <c r="H11" s="11" t="str">
        <f>+NeljännesS!H11</f>
        <v>-</v>
      </c>
      <c r="I11" s="11" t="str">
        <f>+NeljännesS!I11</f>
        <v>-</v>
      </c>
    </row>
    <row r="12" spans="1:9" ht="15">
      <c r="A12" s="2" t="s">
        <v>72</v>
      </c>
      <c r="B12" s="9">
        <f>+NeljännesS!B12</f>
        <v>62.199999999999989</v>
      </c>
      <c r="C12" s="9">
        <f>+NeljännesS!C12</f>
        <v>54.000000000000014</v>
      </c>
      <c r="D12" s="9">
        <f>+NeljännesS!D12</f>
        <v>55.199999999999996</v>
      </c>
      <c r="E12" s="9">
        <f>+NeljännesS!E12</f>
        <v>62.1</v>
      </c>
      <c r="F12" s="11">
        <f>+NeljännesS!F12</f>
        <v>63.5</v>
      </c>
      <c r="G12" s="11">
        <f>+NeljännesS!G12</f>
        <v>50.3</v>
      </c>
      <c r="H12" s="11">
        <f>+NeljännesS!H12</f>
        <v>56</v>
      </c>
      <c r="I12" s="11">
        <f>+NeljännesS!I12</f>
        <v>65.7</v>
      </c>
    </row>
    <row r="13" spans="1:9" ht="15">
      <c r="A13" s="2" t="s">
        <v>73</v>
      </c>
      <c r="B13" s="9" t="str">
        <f>+NeljännesS!B13</f>
        <v>-</v>
      </c>
      <c r="C13" s="9" t="str">
        <f>+NeljännesS!C13</f>
        <v>-</v>
      </c>
      <c r="D13" s="9" t="str">
        <f>+NeljännesS!D13</f>
        <v>-</v>
      </c>
      <c r="E13" s="9" t="str">
        <f>+NeljännesS!E13</f>
        <v>-</v>
      </c>
      <c r="F13" s="11" t="str">
        <f>+NeljännesS!F13</f>
        <v>-</v>
      </c>
      <c r="G13" s="11" t="str">
        <f>+NeljännesS!G13</f>
        <v>-</v>
      </c>
      <c r="H13" s="11" t="str">
        <f>+NeljännesS!H13</f>
        <v>-</v>
      </c>
      <c r="I13" s="11">
        <f>+NeljännesS!I13</f>
        <v>0.1</v>
      </c>
    </row>
    <row r="14" spans="1:9" ht="15">
      <c r="A14" s="2" t="s">
        <v>54</v>
      </c>
      <c r="B14" s="9" t="str">
        <f>+NeljännesS!B14</f>
        <v>-</v>
      </c>
      <c r="C14" s="9" t="str">
        <f>+NeljännesS!C14</f>
        <v>-</v>
      </c>
      <c r="D14" s="9" t="str">
        <f>+NeljännesS!D14</f>
        <v>-</v>
      </c>
      <c r="E14" s="9" t="str">
        <f>+NeljännesS!E14</f>
        <v>-</v>
      </c>
      <c r="F14" s="11" t="str">
        <f>+NeljännesS!F14</f>
        <v>-</v>
      </c>
      <c r="G14" s="11" t="str">
        <f>+NeljännesS!G14</f>
        <v>-</v>
      </c>
      <c r="H14" s="11" t="str">
        <f>+NeljännesS!H14</f>
        <v>-</v>
      </c>
      <c r="I14" s="11">
        <f>+NeljännesS!I14</f>
        <v>-0.1</v>
      </c>
    </row>
    <row r="15" spans="1:9" ht="15.75" thickBot="1">
      <c r="A15" s="12" t="s">
        <v>34</v>
      </c>
      <c r="B15" s="28">
        <f>+NeljännesS!B15</f>
        <v>543.29999999999995</v>
      </c>
      <c r="C15" s="28">
        <f>+NeljännesS!C15</f>
        <v>558.30000000000007</v>
      </c>
      <c r="D15" s="28">
        <f>+NeljännesS!D15</f>
        <v>548.79999999999995</v>
      </c>
      <c r="E15" s="28">
        <f>+NeljännesS!E15</f>
        <v>556.79999999999995</v>
      </c>
      <c r="F15" s="30">
        <f>+NeljännesS!F15</f>
        <v>546.6</v>
      </c>
      <c r="G15" s="30">
        <f>+NeljännesS!G15</f>
        <v>554.4</v>
      </c>
      <c r="H15" s="30">
        <f>+NeljännesS!H15</f>
        <v>545.20000000000005</v>
      </c>
      <c r="I15" s="30">
        <f>+NeljännesS!I15</f>
        <v>514.70000000000005</v>
      </c>
    </row>
    <row r="16" spans="1:9" ht="15.75" thickTop="1">
      <c r="A16" s="13"/>
      <c r="B16" s="27"/>
      <c r="C16" s="27"/>
      <c r="D16" s="27"/>
      <c r="E16" s="27"/>
      <c r="F16" s="7"/>
      <c r="G16" s="7"/>
      <c r="H16" s="7"/>
      <c r="I16" s="7"/>
    </row>
    <row r="17" spans="1:9" ht="15">
      <c r="A17" s="6" t="s">
        <v>31</v>
      </c>
      <c r="B17" s="27"/>
      <c r="C17" s="27"/>
      <c r="D17" s="27"/>
      <c r="E17" s="27"/>
      <c r="F17" s="7"/>
      <c r="G17" s="7"/>
      <c r="H17" s="7"/>
      <c r="I17" s="7"/>
    </row>
    <row r="18" spans="1:9" ht="15">
      <c r="A18" s="2" t="s">
        <v>64</v>
      </c>
      <c r="B18" s="14">
        <f>+NeljännesS!B18</f>
        <v>18.299999999999997</v>
      </c>
      <c r="C18" s="14">
        <f>+NeljännesS!C18</f>
        <v>18.5</v>
      </c>
      <c r="D18" s="14">
        <f>+NeljännesS!D18</f>
        <v>20.000000000000004</v>
      </c>
      <c r="E18" s="14">
        <f>+NeljännesS!E18</f>
        <v>22.7</v>
      </c>
      <c r="F18" s="15">
        <f>+NeljännesS!F18</f>
        <v>8.1999999999999993</v>
      </c>
      <c r="G18" s="15">
        <f>+NeljännesS!G18</f>
        <v>24</v>
      </c>
      <c r="H18" s="15">
        <f>+NeljännesS!H18</f>
        <v>21</v>
      </c>
      <c r="I18" s="15">
        <f>+NeljännesS!I18</f>
        <v>15.2</v>
      </c>
    </row>
    <row r="19" spans="1:9" ht="15">
      <c r="A19" s="13" t="s">
        <v>80</v>
      </c>
      <c r="B19" s="14">
        <f>+NeljännesS!B19</f>
        <v>5.8000000000000043</v>
      </c>
      <c r="C19" s="14">
        <f>+NeljännesS!C19</f>
        <v>15.399999999999999</v>
      </c>
      <c r="D19" s="14">
        <f>+NeljännesS!D19</f>
        <v>10.9</v>
      </c>
      <c r="E19" s="14">
        <f>+NeljännesS!E19</f>
        <v>11.6</v>
      </c>
      <c r="F19" s="15">
        <f>+NeljännesS!F19</f>
        <v>11.9</v>
      </c>
      <c r="G19" s="15">
        <f>+NeljännesS!G19</f>
        <v>14.5</v>
      </c>
      <c r="H19" s="15">
        <f>+NeljännesS!H19</f>
        <v>14.8</v>
      </c>
      <c r="I19" s="15">
        <f>+NeljännesS!I19</f>
        <v>14.6</v>
      </c>
    </row>
    <row r="20" spans="1:9" ht="15">
      <c r="A20" s="13" t="s">
        <v>65</v>
      </c>
      <c r="B20" s="14">
        <f>+NeljännesS!B20</f>
        <v>7.1999999999999993</v>
      </c>
      <c r="C20" s="14">
        <f>+NeljännesS!C20</f>
        <v>10.199999999999999</v>
      </c>
      <c r="D20" s="14">
        <f>+NeljännesS!D20</f>
        <v>8.1</v>
      </c>
      <c r="E20" s="14">
        <f>+NeljännesS!E20</f>
        <v>9.4</v>
      </c>
      <c r="F20" s="15">
        <f>+NeljännesS!F20</f>
        <v>6.4</v>
      </c>
      <c r="G20" s="15">
        <f>+NeljännesS!G20</f>
        <v>8.8000000000000007</v>
      </c>
      <c r="H20" s="15">
        <f>+NeljännesS!H20</f>
        <v>10.3</v>
      </c>
      <c r="I20" s="15">
        <f>+NeljännesS!I20</f>
        <v>6.4</v>
      </c>
    </row>
    <row r="21" spans="1:9" ht="15">
      <c r="A21" s="13" t="s">
        <v>67</v>
      </c>
      <c r="B21" s="14">
        <f>+NeljännesS!B21</f>
        <v>4</v>
      </c>
      <c r="C21" s="14">
        <f>+NeljännesS!C21</f>
        <v>-3.3</v>
      </c>
      <c r="D21" s="14">
        <f>+NeljännesS!D21</f>
        <v>-1.7</v>
      </c>
      <c r="E21" s="14">
        <f>+NeljännesS!E21</f>
        <v>1.2</v>
      </c>
      <c r="F21" s="15">
        <f>+NeljännesS!F21</f>
        <v>0.7</v>
      </c>
      <c r="G21" s="15">
        <f>+NeljännesS!G21</f>
        <v>-1.3</v>
      </c>
      <c r="H21" s="15">
        <f>+NeljännesS!H21</f>
        <v>-1.6</v>
      </c>
      <c r="I21" s="15">
        <f>+NeljännesS!I21</f>
        <v>2.2000000000000002</v>
      </c>
    </row>
    <row r="22" spans="1:9" ht="15">
      <c r="A22" s="13" t="s">
        <v>54</v>
      </c>
      <c r="B22" s="14" t="str">
        <f>+NeljännesS!B22</f>
        <v>-</v>
      </c>
      <c r="C22" s="14" t="str">
        <f>+NeljännesS!C22</f>
        <v>-</v>
      </c>
      <c r="D22" s="14" t="str">
        <f>+NeljännesS!D22</f>
        <v>-</v>
      </c>
      <c r="E22" s="14" t="str">
        <f>+NeljännesS!E22</f>
        <v>-</v>
      </c>
      <c r="F22" s="15" t="str">
        <f>+NeljännesS!F22</f>
        <v>-</v>
      </c>
      <c r="G22" s="15" t="str">
        <f>+NeljännesS!G22</f>
        <v>-</v>
      </c>
      <c r="H22" s="15" t="str">
        <f>+NeljännesS!H22</f>
        <v>-</v>
      </c>
      <c r="I22" s="15" t="str">
        <f>+NeljännesS!I22</f>
        <v>-</v>
      </c>
    </row>
    <row r="23" spans="1:9" ht="15.75" thickBot="1">
      <c r="A23" s="12" t="s">
        <v>34</v>
      </c>
      <c r="B23" s="28">
        <f>+NeljännesS!B23</f>
        <v>35.299999999999997</v>
      </c>
      <c r="C23" s="28">
        <f>+NeljännesS!C23</f>
        <v>40.799999999999997</v>
      </c>
      <c r="D23" s="28">
        <f>+NeljännesS!D23</f>
        <v>37.300000000000004</v>
      </c>
      <c r="E23" s="28">
        <f>+NeljännesS!E23</f>
        <v>44.9</v>
      </c>
      <c r="F23" s="30">
        <f>+NeljännesS!F23</f>
        <v>27.2</v>
      </c>
      <c r="G23" s="30">
        <f>+NeljännesS!G23</f>
        <v>46</v>
      </c>
      <c r="H23" s="30">
        <f>+NeljännesS!H23</f>
        <v>44.499999999999993</v>
      </c>
      <c r="I23" s="30">
        <f>+NeljännesS!I23</f>
        <v>38.4</v>
      </c>
    </row>
    <row r="24" spans="1:9" ht="15.75" thickTop="1">
      <c r="A24" s="13"/>
      <c r="B24" s="27"/>
      <c r="C24" s="27"/>
      <c r="D24" s="27"/>
      <c r="E24" s="27"/>
      <c r="F24" s="7"/>
      <c r="G24" s="7"/>
      <c r="H24" s="7"/>
      <c r="I24" s="7"/>
    </row>
    <row r="25" spans="1:9" ht="15">
      <c r="A25" s="6" t="s">
        <v>36</v>
      </c>
      <c r="B25" s="27"/>
      <c r="C25" s="27"/>
      <c r="D25" s="27"/>
      <c r="E25" s="27"/>
      <c r="F25" s="7"/>
      <c r="G25" s="7"/>
      <c r="H25" s="7"/>
      <c r="I25" s="7"/>
    </row>
    <row r="26" spans="1:9" ht="15">
      <c r="A26" s="2" t="s">
        <v>64</v>
      </c>
      <c r="B26" s="14">
        <f>+NeljännesS!B26</f>
        <v>14.2</v>
      </c>
      <c r="C26" s="14">
        <f>+NeljännesS!C26</f>
        <v>18.5</v>
      </c>
      <c r="D26" s="14">
        <f>+NeljännesS!D26</f>
        <v>20.000000000000004</v>
      </c>
      <c r="E26" s="14">
        <f>+NeljännesS!E26</f>
        <v>22.7</v>
      </c>
      <c r="F26" s="15">
        <f>+NeljännesS!F26</f>
        <v>21.6</v>
      </c>
      <c r="G26" s="15">
        <f>+NeljännesS!G26</f>
        <v>20.5</v>
      </c>
      <c r="H26" s="15">
        <f>+NeljännesS!H26</f>
        <v>18.3</v>
      </c>
      <c r="I26" s="15">
        <f>+NeljännesS!I26</f>
        <v>15.2</v>
      </c>
    </row>
    <row r="27" spans="1:9" ht="15">
      <c r="A27" s="13" t="s">
        <v>80</v>
      </c>
      <c r="B27" s="14">
        <f>+NeljännesS!B27</f>
        <v>9</v>
      </c>
      <c r="C27" s="14">
        <f>+NeljännesS!C27</f>
        <v>15.399999999999999</v>
      </c>
      <c r="D27" s="14">
        <f>+NeljännesS!D27</f>
        <v>10.9</v>
      </c>
      <c r="E27" s="14">
        <f>+NeljännesS!E27</f>
        <v>11.6</v>
      </c>
      <c r="F27" s="15">
        <f>+NeljännesS!F27</f>
        <v>12.2</v>
      </c>
      <c r="G27" s="15">
        <f>+NeljännesS!G27</f>
        <v>14.5</v>
      </c>
      <c r="H27" s="15">
        <f>+NeljännesS!H27</f>
        <v>15.6</v>
      </c>
      <c r="I27" s="15">
        <f>+NeljännesS!I27</f>
        <v>16.7</v>
      </c>
    </row>
    <row r="28" spans="1:9" ht="15">
      <c r="A28" s="13" t="s">
        <v>65</v>
      </c>
      <c r="B28" s="14">
        <f>+NeljännesS!B28</f>
        <v>8.5</v>
      </c>
      <c r="C28" s="14">
        <f>+NeljännesS!C28</f>
        <v>10.199999999999999</v>
      </c>
      <c r="D28" s="14">
        <f>+NeljännesS!D28</f>
        <v>8.1</v>
      </c>
      <c r="E28" s="14">
        <f>+NeljännesS!E28</f>
        <v>9.4</v>
      </c>
      <c r="F28" s="15">
        <f>+NeljännesS!F28</f>
        <v>6.5</v>
      </c>
      <c r="G28" s="15">
        <f>+NeljännesS!G28</f>
        <v>8.8000000000000007</v>
      </c>
      <c r="H28" s="15">
        <f>+NeljännesS!H28</f>
        <v>6.9</v>
      </c>
      <c r="I28" s="15">
        <f>+NeljännesS!I28</f>
        <v>6.4</v>
      </c>
    </row>
    <row r="29" spans="1:9" ht="15">
      <c r="A29" s="13" t="s">
        <v>67</v>
      </c>
      <c r="B29" s="14">
        <f>+NeljännesS!B29</f>
        <v>2.6</v>
      </c>
      <c r="C29" s="14">
        <f>+NeljännesS!C29</f>
        <v>-3.3</v>
      </c>
      <c r="D29" s="14">
        <f>+NeljännesS!D29</f>
        <v>-1.7</v>
      </c>
      <c r="E29" s="14">
        <f>+NeljännesS!E29</f>
        <v>1.2</v>
      </c>
      <c r="F29" s="15">
        <f>+NeljännesS!F29</f>
        <v>-0.1</v>
      </c>
      <c r="G29" s="15">
        <f>+NeljännesS!G29</f>
        <v>-1.3</v>
      </c>
      <c r="H29" s="15">
        <f>+NeljännesS!H29</f>
        <v>-0.3</v>
      </c>
      <c r="I29" s="15">
        <f>+NeljännesS!I29</f>
        <v>0.8</v>
      </c>
    </row>
    <row r="30" spans="1:9" ht="15">
      <c r="A30" s="13" t="s">
        <v>54</v>
      </c>
      <c r="B30" s="14">
        <f>+NeljännesS!B30</f>
        <v>0</v>
      </c>
      <c r="C30" s="14" t="str">
        <f>+NeljännesS!C30</f>
        <v>-</v>
      </c>
      <c r="D30" s="14" t="str">
        <f>+NeljännesS!D30</f>
        <v>-</v>
      </c>
      <c r="E30" s="14" t="str">
        <f>+NeljännesS!E30</f>
        <v>-</v>
      </c>
      <c r="F30" s="15" t="str">
        <f>+NeljännesS!F30</f>
        <v>-</v>
      </c>
      <c r="G30" s="15" t="str">
        <f>+NeljännesS!G30</f>
        <v>-</v>
      </c>
      <c r="H30" s="15" t="str">
        <f>+NeljännesS!H30</f>
        <v>-</v>
      </c>
      <c r="I30" s="15" t="str">
        <f>+NeljännesS!I30</f>
        <v>-</v>
      </c>
    </row>
    <row r="31" spans="1:9" ht="15.75" thickBot="1">
      <c r="A31" s="12" t="s">
        <v>34</v>
      </c>
      <c r="B31" s="28">
        <f>+NeljännesS!B31</f>
        <v>34.299999999999997</v>
      </c>
      <c r="C31" s="28">
        <f>+NeljännesS!C31</f>
        <v>40.799999999999997</v>
      </c>
      <c r="D31" s="28">
        <f>+NeljännesS!D31</f>
        <v>37.300000000000004</v>
      </c>
      <c r="E31" s="28">
        <f>+NeljännesS!E31</f>
        <v>44.9</v>
      </c>
      <c r="F31" s="30">
        <f>+NeljännesS!F31</f>
        <v>40.199999999999996</v>
      </c>
      <c r="G31" s="30">
        <f>+NeljännesS!G31</f>
        <v>42.5</v>
      </c>
      <c r="H31" s="30">
        <f>+NeljännesS!H31</f>
        <v>40.5</v>
      </c>
      <c r="I31" s="30">
        <f>+NeljännesS!I31</f>
        <v>39.099999999999994</v>
      </c>
    </row>
    <row r="32" spans="1:9" ht="15" thickTop="1">
      <c r="A32" s="13"/>
      <c r="B32" s="17"/>
      <c r="C32" s="17"/>
      <c r="D32" s="17"/>
      <c r="E32" s="17"/>
      <c r="F32" s="21"/>
      <c r="G32" s="3"/>
      <c r="H32" s="10"/>
    </row>
    <row r="33" spans="1:8" ht="14.25">
      <c r="A33" s="13"/>
      <c r="B33" s="17"/>
      <c r="C33" s="17"/>
      <c r="D33" s="17"/>
      <c r="E33" s="17"/>
      <c r="F33" s="21"/>
      <c r="G33" s="3"/>
      <c r="H33" s="10"/>
    </row>
    <row r="34" spans="1:8" ht="15">
      <c r="A34" s="20" t="s">
        <v>37</v>
      </c>
      <c r="B34" s="17"/>
      <c r="C34" s="17"/>
      <c r="D34" s="17"/>
      <c r="E34" s="21"/>
      <c r="F34" s="21"/>
      <c r="G34" s="3"/>
      <c r="H34" s="10"/>
    </row>
    <row r="35" spans="1:8" ht="14.25">
      <c r="A35" s="17"/>
      <c r="B35" s="17"/>
      <c r="C35" s="17"/>
      <c r="D35" s="17"/>
      <c r="E35" s="21"/>
      <c r="F35" s="21"/>
      <c r="G35" s="3"/>
      <c r="H35" s="10"/>
    </row>
    <row r="36" spans="1:8" ht="15">
      <c r="A36" s="20" t="s">
        <v>38</v>
      </c>
      <c r="B36" s="17"/>
      <c r="C36" s="2"/>
      <c r="D36" s="1" t="s">
        <v>33</v>
      </c>
      <c r="E36" s="21"/>
      <c r="F36" s="21"/>
      <c r="G36" s="23"/>
      <c r="H36" s="7"/>
    </row>
    <row r="37" spans="1:8" ht="14.25">
      <c r="A37" s="5" t="s">
        <v>39</v>
      </c>
      <c r="B37" s="17"/>
      <c r="C37" s="2"/>
      <c r="D37" s="16" t="s">
        <v>40</v>
      </c>
      <c r="E37" s="25"/>
      <c r="F37" s="25"/>
      <c r="G37" s="31"/>
      <c r="H37" s="24"/>
    </row>
    <row r="38" spans="1:8" ht="14.25">
      <c r="A38" s="13" t="s">
        <v>41</v>
      </c>
      <c r="B38" s="17"/>
      <c r="C38" s="2"/>
      <c r="D38" s="13" t="s">
        <v>42</v>
      </c>
      <c r="E38" s="21"/>
      <c r="F38" s="21"/>
      <c r="G38" s="23"/>
      <c r="H38" s="24"/>
    </row>
    <row r="39" spans="1:8" ht="14.25">
      <c r="A39" s="13"/>
      <c r="B39" s="17"/>
      <c r="C39" s="2"/>
      <c r="D39" s="17"/>
      <c r="E39" s="21"/>
      <c r="F39" s="21"/>
      <c r="G39" s="23"/>
      <c r="H39" s="24"/>
    </row>
    <row r="40" spans="1:8" ht="15">
      <c r="A40" s="1" t="s">
        <v>43</v>
      </c>
      <c r="B40" s="17"/>
      <c r="C40" s="2"/>
      <c r="D40" s="20" t="s">
        <v>44</v>
      </c>
      <c r="E40" s="21"/>
      <c r="F40" s="21"/>
      <c r="G40" s="23"/>
      <c r="H40" s="24"/>
    </row>
    <row r="41" spans="1:8" ht="14.25">
      <c r="A41" s="13" t="s">
        <v>45</v>
      </c>
      <c r="B41" s="17"/>
      <c r="C41" s="2"/>
      <c r="D41" s="16" t="s">
        <v>46</v>
      </c>
      <c r="E41" s="25"/>
      <c r="F41" s="25"/>
      <c r="G41" s="31"/>
      <c r="H41" s="24"/>
    </row>
    <row r="42" spans="1:8" ht="14.25">
      <c r="A42" s="13" t="s">
        <v>47</v>
      </c>
      <c r="B42" s="17"/>
      <c r="C42" s="2"/>
      <c r="D42" s="4" t="s">
        <v>32</v>
      </c>
      <c r="E42" s="21"/>
      <c r="F42" s="21"/>
      <c r="G42" s="23"/>
      <c r="H42" s="24"/>
    </row>
    <row r="43" spans="1:8" ht="14.25">
      <c r="A43" s="17"/>
      <c r="B43" s="17"/>
      <c r="C43" s="2"/>
      <c r="D43" s="17"/>
      <c r="E43" s="21"/>
      <c r="F43" s="21"/>
      <c r="G43" s="23"/>
      <c r="H43" s="24"/>
    </row>
    <row r="44" spans="1:8" ht="15">
      <c r="A44" s="1" t="s">
        <v>48</v>
      </c>
      <c r="B44" s="17"/>
      <c r="C44" s="2"/>
      <c r="D44" s="20" t="s">
        <v>49</v>
      </c>
      <c r="E44" s="21"/>
      <c r="F44" s="21"/>
      <c r="G44" s="23"/>
      <c r="H44" s="24"/>
    </row>
    <row r="45" spans="1:8" ht="14.25">
      <c r="A45" s="16" t="s">
        <v>43</v>
      </c>
      <c r="B45" s="17"/>
      <c r="C45" s="2"/>
      <c r="D45" s="13" t="s">
        <v>77</v>
      </c>
      <c r="E45" s="21"/>
      <c r="F45" s="21"/>
      <c r="G45" s="23"/>
      <c r="H45" s="24"/>
    </row>
    <row r="46" spans="1:8" ht="14.25">
      <c r="A46" s="13" t="s">
        <v>41</v>
      </c>
      <c r="B46" s="17"/>
      <c r="C46" s="2"/>
      <c r="D46" s="26" t="s">
        <v>76</v>
      </c>
      <c r="E46" s="21"/>
      <c r="F46" s="21"/>
      <c r="G46" s="23"/>
      <c r="H46" s="24"/>
    </row>
    <row r="47" spans="1:8" ht="14.25">
      <c r="A47" s="17"/>
      <c r="B47" s="17"/>
      <c r="C47" s="2"/>
      <c r="D47" s="17"/>
      <c r="E47" s="21"/>
      <c r="F47" s="21"/>
      <c r="G47" s="23"/>
      <c r="H47" s="24"/>
    </row>
    <row r="48" spans="1:8" ht="15">
      <c r="A48" s="1" t="s">
        <v>50</v>
      </c>
      <c r="B48" s="17"/>
      <c r="C48" s="2"/>
      <c r="D48" s="20" t="s">
        <v>51</v>
      </c>
      <c r="E48" s="21"/>
      <c r="F48" s="21"/>
      <c r="G48" s="23"/>
      <c r="H48" s="24"/>
    </row>
    <row r="49" spans="1:8" ht="14.25">
      <c r="A49" s="2" t="s">
        <v>52</v>
      </c>
      <c r="B49" s="17"/>
      <c r="C49" s="2"/>
      <c r="D49" s="17"/>
      <c r="E49" s="21"/>
      <c r="F49" s="21"/>
      <c r="G49" s="23"/>
      <c r="H49" s="24"/>
    </row>
    <row r="50" spans="1:8" ht="14.25">
      <c r="A50" s="16" t="s">
        <v>74</v>
      </c>
      <c r="B50" s="17"/>
      <c r="C50" s="2"/>
      <c r="D50" s="16" t="s">
        <v>53</v>
      </c>
      <c r="E50" s="25"/>
      <c r="F50" s="25"/>
      <c r="G50" s="31"/>
      <c r="H50" s="24"/>
    </row>
    <row r="51" spans="1:8" ht="16.5">
      <c r="A51" s="13" t="s">
        <v>75</v>
      </c>
      <c r="B51" s="17"/>
      <c r="C51" s="2"/>
      <c r="D51" s="17" t="s">
        <v>93</v>
      </c>
      <c r="E51" s="21"/>
      <c r="F51" s="21"/>
      <c r="G51" s="23"/>
      <c r="H51" s="24"/>
    </row>
    <row r="52" spans="1:8" ht="14.25">
      <c r="A52" s="13"/>
      <c r="B52" s="17"/>
      <c r="C52" s="17"/>
      <c r="D52" s="17"/>
      <c r="E52" s="21"/>
      <c r="F52" s="21"/>
      <c r="G52" s="23"/>
      <c r="H52" s="24"/>
    </row>
    <row r="53" spans="1:8" ht="14.25" customHeight="1">
      <c r="A53" s="17"/>
      <c r="B53" s="17"/>
      <c r="C53" s="17"/>
      <c r="D53" s="17"/>
      <c r="E53" s="21"/>
      <c r="F53" s="21"/>
      <c r="G53" s="23"/>
      <c r="H53" s="24"/>
    </row>
    <row r="54" spans="1:8" ht="16.5">
      <c r="A54" s="29" t="s">
        <v>2</v>
      </c>
      <c r="B54" s="17"/>
      <c r="C54" s="17"/>
      <c r="D54" s="17"/>
      <c r="E54" s="21"/>
      <c r="F54" s="21"/>
      <c r="G54" s="23"/>
      <c r="H54" s="24"/>
    </row>
    <row r="55" spans="1:8" ht="33" customHeight="1">
      <c r="A55" s="170" t="s">
        <v>97</v>
      </c>
      <c r="B55" s="170"/>
      <c r="C55" s="170"/>
      <c r="D55" s="170"/>
      <c r="E55" s="170"/>
      <c r="F55" s="170"/>
      <c r="G55" s="170"/>
      <c r="H55" s="170"/>
    </row>
  </sheetData>
  <mergeCells count="1">
    <mergeCell ref="A55:H55"/>
  </mergeCells>
  <pageMargins left="0.7" right="0.7" top="0.75" bottom="0.75" header="0.3" footer="0.3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E0296352-EB2E-45E5-8471-E2812B4F63D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CFF842B-5C58-46F4-B9CF-F0256EC91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548808-631F-4D02-AFD5-3C5F2DE10E0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EE8288-2C6C-4E28-8B8F-1F110D95D895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636d4e7-161c-42a6-835c-6bf48e893b1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Vaihtoehtoiset tunnusluvut</vt:lpstr>
      <vt:lpstr>Täsmäytyslaskelma</vt:lpstr>
      <vt:lpstr>NeljännesS</vt:lpstr>
      <vt:lpstr>NeljännesE</vt:lpstr>
      <vt:lpstr>Täsmäytyslaskelma!Print_Area</vt:lpstr>
      <vt:lpstr>'Vaihtoehtoiset tunnusluvut'!Print_Area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2011-04-29T09:20:52Z</cp:lastPrinted>
  <dcterms:created xsi:type="dcterms:W3CDTF">1900-12-31T21:00:00Z</dcterms:created>
  <dcterms:modified xsi:type="dcterms:W3CDTF">2024-02-08T16:49:06Z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Tilinpäätöstiedote 032010.xls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0x0101007A51D327277A7841922C019A23670B1B03006B9E45B6D9E4DF45988D6C465C715483</vt:lpwstr>
  </property>
  <property fmtid="{D5CDD505-2E9C-101B-9397-08002B2CF9AE}" pid="6" name="Order">
    <vt:r8>1454800</vt:r8>
  </property>
  <property fmtid="{D5CDD505-2E9C-101B-9397-08002B2CF9AE}" pid="7" name="TaxKeywor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PublishingLocation">
    <vt:lpwstr/>
  </property>
  <property fmtid="{D5CDD505-2E9C-101B-9397-08002B2CF9AE}" pid="11" name="KemiraTopics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